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braz19\Desktop\Отчеты\Муниципальная программа\2020\Отчет за 2020 год\"/>
    </mc:Choice>
  </mc:AlternateContent>
  <bookViews>
    <workbookView xWindow="0" yWindow="0" windowWidth="28800" windowHeight="118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2" l="1"/>
  <c r="C129" i="2"/>
  <c r="C127" i="2" s="1"/>
  <c r="D127" i="2"/>
  <c r="C124" i="2"/>
  <c r="D122" i="2"/>
  <c r="D120" i="2" s="1"/>
  <c r="C122" i="2"/>
  <c r="C120" i="2" s="1"/>
  <c r="D119" i="2"/>
  <c r="D118" i="2" s="1"/>
  <c r="C119" i="2"/>
  <c r="C118" i="2" s="1"/>
  <c r="D117" i="2"/>
  <c r="C117" i="2"/>
  <c r="D114" i="2"/>
  <c r="D113" i="2" s="1"/>
  <c r="C114" i="2"/>
  <c r="C113" i="2" s="1"/>
  <c r="D111" i="2"/>
  <c r="D110" i="2" s="1"/>
  <c r="C111" i="2"/>
  <c r="C110" i="2" s="1"/>
  <c r="D108" i="2"/>
  <c r="D107" i="2" s="1"/>
  <c r="C108" i="2"/>
  <c r="C107" i="2" s="1"/>
  <c r="D105" i="2"/>
  <c r="D104" i="2" s="1"/>
  <c r="C105" i="2"/>
  <c r="C104" i="2" s="1"/>
  <c r="D102" i="2"/>
  <c r="D101" i="2" s="1"/>
  <c r="C102" i="2"/>
  <c r="C101" i="2" s="1"/>
  <c r="D100" i="2"/>
  <c r="D99" i="2" s="1"/>
  <c r="D97" i="2" s="1"/>
  <c r="C100" i="2"/>
  <c r="C99" i="2" s="1"/>
  <c r="C97" i="2" s="1"/>
  <c r="D95" i="2"/>
  <c r="D94" i="2" s="1"/>
  <c r="C95" i="2"/>
  <c r="C94" i="2" s="1"/>
  <c r="D92" i="2"/>
  <c r="D91" i="2" s="1"/>
  <c r="C92" i="2"/>
  <c r="C91" i="2" s="1"/>
  <c r="D89" i="2"/>
  <c r="D88" i="2" s="1"/>
  <c r="C89" i="2"/>
  <c r="C88" i="2" s="1"/>
  <c r="D86" i="2"/>
  <c r="D15" i="2" s="1"/>
  <c r="C86" i="2"/>
  <c r="D84" i="2"/>
  <c r="C84" i="2"/>
  <c r="C80" i="2"/>
  <c r="C79" i="2"/>
  <c r="D76" i="2"/>
  <c r="C76" i="2"/>
  <c r="D75" i="2"/>
  <c r="C75" i="2"/>
  <c r="D73" i="2"/>
  <c r="C73" i="2"/>
  <c r="D72" i="2"/>
  <c r="C72" i="2"/>
  <c r="D69" i="2"/>
  <c r="C69" i="2"/>
  <c r="D68" i="2"/>
  <c r="C68" i="2"/>
  <c r="C65" i="2"/>
  <c r="C64" i="2" s="1"/>
  <c r="D62" i="2"/>
  <c r="C62" i="2"/>
  <c r="C60" i="2"/>
  <c r="C59" i="2" s="1"/>
  <c r="D57" i="2"/>
  <c r="D56" i="2" s="1"/>
  <c r="C57" i="2"/>
  <c r="C56" i="2" s="1"/>
  <c r="D53" i="2"/>
  <c r="D52" i="2" s="1"/>
  <c r="C53" i="2"/>
  <c r="C52" i="2" s="1"/>
  <c r="D50" i="2"/>
  <c r="D49" i="2" s="1"/>
  <c r="C50" i="2"/>
  <c r="C49" i="2" s="1"/>
  <c r="C48" i="2"/>
  <c r="C46" i="2" s="1"/>
  <c r="D46" i="2"/>
  <c r="D44" i="2"/>
  <c r="C44" i="2"/>
  <c r="D43" i="2"/>
  <c r="D42" i="2" s="1"/>
  <c r="D41" i="2" s="1"/>
  <c r="C43" i="2"/>
  <c r="C42" i="2" s="1"/>
  <c r="C41" i="2" s="1"/>
  <c r="C40" i="2"/>
  <c r="C39" i="2" s="1"/>
  <c r="D39" i="2"/>
  <c r="D37" i="2"/>
  <c r="C37" i="2"/>
  <c r="C35" i="2" s="1"/>
  <c r="D35" i="2"/>
  <c r="D33" i="2"/>
  <c r="C33" i="2"/>
  <c r="D31" i="2"/>
  <c r="D30" i="2" s="1"/>
  <c r="C31" i="2"/>
  <c r="C30" i="2" s="1"/>
  <c r="D28" i="2"/>
  <c r="D26" i="2" s="1"/>
  <c r="C28" i="2"/>
  <c r="C27" i="2"/>
  <c r="D24" i="2"/>
  <c r="D22" i="2" s="1"/>
  <c r="C24" i="2"/>
  <c r="C23" i="2"/>
  <c r="C18" i="2" s="1"/>
  <c r="C17" i="2" s="1"/>
  <c r="C22" i="2"/>
  <c r="C21" i="2"/>
  <c r="D20" i="2"/>
  <c r="C20" i="2"/>
  <c r="C19" i="2" s="1"/>
  <c r="D18" i="2"/>
  <c r="C26" i="2" l="1"/>
  <c r="C15" i="2"/>
  <c r="C14" i="2" s="1"/>
  <c r="D116" i="2"/>
  <c r="C116" i="2"/>
  <c r="D13" i="2"/>
  <c r="D21" i="2"/>
  <c r="D87" i="2"/>
  <c r="D85" i="2" s="1"/>
  <c r="D83" i="2" s="1"/>
  <c r="C13" i="2"/>
  <c r="C87" i="2"/>
  <c r="C16" i="2" s="1"/>
  <c r="C85" i="2" l="1"/>
  <c r="C83" i="2" s="1"/>
  <c r="C12" i="2"/>
  <c r="D16" i="2"/>
  <c r="D19" i="2"/>
  <c r="D17" i="2" s="1"/>
  <c r="D14" i="2" l="1"/>
  <c r="D12" i="2" l="1"/>
</calcChain>
</file>

<file path=xl/sharedStrings.xml><?xml version="1.0" encoding="utf-8"?>
<sst xmlns="http://schemas.openxmlformats.org/spreadsheetml/2006/main" count="261" uniqueCount="110">
  <si>
    <t>Приложение № 4</t>
  </si>
  <si>
    <t>Отчет</t>
  </si>
  <si>
    <t>о достижении значений целевых показателей (индикаторов)</t>
  </si>
  <si>
    <t>муниципальной программы</t>
  </si>
  <si>
    <t>"Образование города  Кемерово" на 2015-2023 годы</t>
  </si>
  <si>
    <t>(наименование муниципальной программы)</t>
  </si>
  <si>
    <r>
      <t xml:space="preserve">за </t>
    </r>
    <r>
      <rPr>
        <u/>
        <sz val="11"/>
        <color theme="1"/>
        <rFont val="Times New Roman"/>
        <family val="1"/>
        <charset val="204"/>
      </rPr>
      <t>2020</t>
    </r>
    <r>
      <rPr>
        <sz val="11"/>
        <color theme="1"/>
        <rFont val="Times New Roman"/>
        <family val="1"/>
        <charset val="204"/>
      </rPr>
      <t xml:space="preserve"> год</t>
    </r>
  </si>
  <si>
    <t>№ п/п</t>
  </si>
  <si>
    <t xml:space="preserve">Наименование целевого показателя (индикатора) </t>
  </si>
  <si>
    <t xml:space="preserve">Единица измерения </t>
  </si>
  <si>
    <t>Значения целевого показателя (индикатора)</t>
  </si>
  <si>
    <t>фактическое исполнение за год, предшествующий отчетному (при наличии)</t>
  </si>
  <si>
    <t>Отчетный год</t>
  </si>
  <si>
    <t xml:space="preserve">план </t>
  </si>
  <si>
    <t>факт</t>
  </si>
  <si>
    <t>Доля детей 3 - 7 лет, которым предоставлена возможность получать услуги дошкольного образования в общей численности детей в возрасте 3 - 7 лет, скорректированной на численность детей в возрасте 5 - 7 лет, обучающихся в школе</t>
  </si>
  <si>
    <t>ПРОЦ</t>
  </si>
  <si>
    <t>Доля детей в возрасте от 1 до 6 лет, получающих дошкольную образовательную услугу (и) или услугу по их содержанию в муниципальных образовательных учреждениях, в общей численности детей в возрасте 1 - 6 лет</t>
  </si>
  <si>
    <t>Доля муниципальных образовательных учреждений дошкольного образования, реализующих программы, соответствующие федеральным государственным образовательным стандартам</t>
  </si>
  <si>
    <t>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плате в общем образовании Кемеровской области</t>
  </si>
  <si>
    <t>Отношение среднего балла единого государственного экзамена (в расчете на один предмет) в 10 процентах школ с лучшими результатами единого государственного экзамена к среднему баллу единого государственного экзамена в 10 процентах школ с худшими результатами единого государственного экзамена</t>
  </si>
  <si>
    <t>коэффициент</t>
  </si>
  <si>
    <t>Доля выпускников муниципальных общеобразовательных учреждений, не сдавших единый государственный экзамен, в общей численности выпускников муниципальных общеобразовательных учреждений, сдававших единый государственный экзамен по этим предметам</t>
  </si>
  <si>
    <t>Отношение среднемесячной заработной платы педагогических работников общеобразовательных учреждений к среднемесячной заработной плате в Кемеровской области</t>
  </si>
  <si>
    <t>Доля детей в возрасте 5 - 18 лет, получающих услуги по дополнительному образованию в муниципальных образовательных учреждениях, подведомственных управлению образования, в общей численности детей в возрасте 5 - 18 лет</t>
  </si>
  <si>
    <t>Отношение среднемесячной заработной платы педагогов муниципальных образовательных учреждений дополнительного образования к среднемесячной заработной плате учителей в Кемеровской области</t>
  </si>
  <si>
    <t>Удельный вес численности детей с ограниченными возможностями здоровья и детей-инвалидов, обучающихся по программам общего образования с использованием дистанционных образовательных технологий, в общей численности детей с ограниченными возможностями здоровья и детей-инвалидов, которым не противопоказано обучение</t>
  </si>
  <si>
    <t>Доля школьников, получающих горячее питание, в общей численности школьников, посещающих муниципальные общеобразовательные учреждения</t>
  </si>
  <si>
    <t>Доля детей, оставшихся без попечения родителей, в том числе переданных неродственникам (в приемные семьи, на усыновление,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</si>
  <si>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>Доля педагогических работников муниципальных общеобразовательных учреждений, получивших в установленном порядке первую и высшую квалификационные категории, в общей численности педагогических работников муниципальных общеобразовательных учреждений и учреждений дошкольного образования</t>
  </si>
  <si>
    <t>Доля педагогических работников, своевременно прошедших курсы повышения квалификации в установленном порядке, в общей численности педагогических работников муниципальных общеобразовательных учреждений и учреждений дошкольного образования</t>
  </si>
  <si>
    <t>Количество отчетов по бюджетной отчетности главного распорядителя (распорядителя) бюджетных средств, главного администратора доходов бюджета, главного администратора источников финансирования дефицита бюджета за отчетный год</t>
  </si>
  <si>
    <t>ЕД</t>
  </si>
  <si>
    <t>238/265</t>
  </si>
  <si>
    <t>Процент выпускников, успешно трудоустроенных и (или) социализированных</t>
  </si>
  <si>
    <t>Доля учреждений дошкольного образования, в которых создана универсальная безбарьерная среда для инклюзивного образования детей-инвалидов, в общем количестве учреждений дошкольного образования</t>
  </si>
  <si>
    <t>Количество выпускников образовательных организаций, охваченных мерами приобретения ими опыта работы в рамках мероприятий по содействию занятости населения</t>
  </si>
  <si>
    <t>Доля детей в возрасте от 5 до 18 лет, охваченных системой персонифицированного финансирования дополнительного образования детей</t>
  </si>
  <si>
    <t>Доля учреждений, осуществляющих образовательную деятельность исключительно по адаптированным программам, в которых созданы современные материально-технические условия в общем количестве учреждений, осуществляющих образовательную деятельность исключительно по адаптированным программам</t>
  </si>
  <si>
    <t>показатель введен в 2020 году</t>
  </si>
  <si>
    <t>1/7*100</t>
  </si>
  <si>
    <t>Инт. 104 (оснащ. кабинета технологии)</t>
  </si>
  <si>
    <r>
      <t xml:space="preserve">Доля </t>
    </r>
    <r>
      <rPr>
        <sz val="11"/>
        <color theme="1"/>
        <rFont val="Times New Roman"/>
        <family val="1"/>
        <charset val="204"/>
      </rPr>
      <t>педагогических работников государственных и муниципальных общеобразовательных организаций, получающих ежемесячное вознаграждение за классное руководство, в общей численности педагогических работников государственных и муниципальных общеобразовательных организаций</t>
    </r>
  </si>
  <si>
    <r>
      <t xml:space="preserve">Охват бесплатным горячим питанием обучающихся, </t>
    </r>
    <r>
      <rPr>
        <sz val="11"/>
        <color theme="1"/>
        <rFont val="Times New Roman"/>
        <family val="1"/>
        <charset val="204"/>
      </rPr>
      <t xml:space="preserve">получающих начальное общее образование в государственных и муниципальных образовательных организациях, в общей численности </t>
    </r>
    <r>
      <rPr>
        <sz val="11"/>
        <color rgb="FF000000"/>
        <rFont val="Times New Roman"/>
        <family val="1"/>
        <charset val="204"/>
      </rPr>
      <t xml:space="preserve">обучающихся, </t>
    </r>
    <r>
      <rPr>
        <sz val="11"/>
        <color theme="1"/>
        <rFont val="Times New Roman"/>
        <family val="1"/>
        <charset val="204"/>
      </rPr>
      <t>получающих начальное общее образование в государственных и муниципальных образовательных организациях</t>
    </r>
  </si>
  <si>
    <t>Доля участников образовательного процесса, получивших социальную поддержку</t>
  </si>
  <si>
    <t>Доля детей-сирот и детей оставшихся без попечения родителей, переданных в семьи граждан</t>
  </si>
  <si>
    <t>Доля детей-сирот и детей, оставшихся без попечения родителей, охваченных мерами социальной поддержки</t>
  </si>
  <si>
    <t>Доля обучающихся, получивших социальную поддержку</t>
  </si>
  <si>
    <t>Среднегодовое количество детей, на которых выплачена компенсация части платы за присмотр и уход за отчетный год</t>
  </si>
  <si>
    <t>ТЫС ЧЕЛ</t>
  </si>
  <si>
    <t>Среднегодовое количество семей, получивших ежемесячную денежную выплату в отчетном году</t>
  </si>
  <si>
    <t>Доля детей школьного возраста, охваченных отдыхом в муниципальных загородных центрах активного отдыха</t>
  </si>
  <si>
    <t>Доля детей школьного возраста, охваченных отдыхом в лагерях с дневным пребыванием детей в муниципальных образовательных учреждениях</t>
  </si>
  <si>
    <t>Численность детей, трудоустроенных в каникулярное время, за отчетный год</t>
  </si>
  <si>
    <t>ЧЕЛ</t>
  </si>
  <si>
    <t>Разработчик муниципальной программы:</t>
  </si>
  <si>
    <t>Начальник управления образования</t>
  </si>
  <si>
    <t>Н.Ю.Дашковская</t>
  </si>
  <si>
    <t>Агапова ольга Александровна</t>
  </si>
  <si>
    <t>58-44-15</t>
  </si>
  <si>
    <t>Приложение № 5</t>
  </si>
  <si>
    <t>об объеме финансовых ресурсов</t>
  </si>
  <si>
    <t>Наименование муниципальной программы, подпрограммы, мероприятия</t>
  </si>
  <si>
    <t>Источник финансирования</t>
  </si>
  <si>
    <t>Объем финансовых ресурсов отчетный год, тыс. рублей</t>
  </si>
  <si>
    <t>план</t>
  </si>
  <si>
    <t>кассовое исполнение (на отчетную дату)</t>
  </si>
  <si>
    <t>Муниципальная программа «Образование города Кемерово»</t>
  </si>
  <si>
    <t>Всего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</si>
  <si>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</si>
  <si>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</si>
  <si>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</si>
  <si>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</si>
  <si>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1. Подпрограмма «Развитие дошкольного, общего образования и дополнительного образования детей»</t>
  </si>
  <si>
    <t>1.1. Мероприятие «Обеспечение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 и обеспечение их деятельности»</t>
  </si>
  <si>
    <t>1.2. Мероприятие «Обеспечение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и дополнительного образования детей в муниципальных общеобразовательных учреждениях и обеспечение их деятельности»</t>
  </si>
  <si>
    <t>1.3. Мероприятие «Развитие единого образовательного пространства, повышение качества образовательных результатов»</t>
  </si>
  <si>
    <t>1.4. Мероприятие «Обеспечение деятельности муниципальных учреждений дополнительного образования»</t>
  </si>
  <si>
    <t>1.5. Мероприятие «Обеспечение образовательной деятельности образовательных организаций по адаптированным общеобразовательным программам»</t>
  </si>
  <si>
    <t>1.6. Мероприятие «Обеспечение деятельности прочих муниципальных учреждений, оказывающих услуги муниципальным образовательным учреждениям»</t>
  </si>
  <si>
    <t>1.7. Мероприятие «Обеспечение деятельности по содержанию организаций для детей-сирот и детей, оставшихся без попечения родителей»</t>
  </si>
  <si>
    <t>1.8. Мероприятие «Поддержка образования для детей с ограниченными возможностями здоровья. Обеспечение научно-методического сопровождения деятельности муниципальных образовательных учреждений»</t>
  </si>
  <si>
    <t>1.9. Мероприятие «Обеспечение деятельности муниципального бюджетного учреждения «Централизованная бухгалтерия управления образования администрации города Кемерово»</t>
  </si>
  <si>
    <t>1.10. Мероприятие «Обеспечение образовательной деятельности организаций для детей-сирот и детей, оставшихся без попечения родителей»</t>
  </si>
  <si>
    <t>1.11. Мероприятие «Создание в образовательных организациях (дошкольных, общеобразовательных) условий для инклюзивного образования детей-инвалидов, в том числе создание универсальной безбарьерной среды для беспрепятственного доступа детей-инвалидов» в рамках государственной программы Российской Федерации «Доступная среда» на 2011 - 2020 года»</t>
  </si>
  <si>
    <t>1.12. Мероприятие «Стажировка выпускников образовательных организаций в целях приобретения ими опыта работы в рамках мероприятий по содействию занятости населения»</t>
  </si>
  <si>
    <t>1.13. Мероприятие «Профилактика безнадзорности и правонарушений несовершеннолетних»</t>
  </si>
  <si>
    <t>1.14. Мероприятие «Обеспечение персонифицированного финансирования дополнительного образования детей»</t>
  </si>
  <si>
    <t>1.15. Мероприятие «Создание центров цифрового образования детей»</t>
  </si>
  <si>
    <t>1.16. Мероприятие «Обновление материально-технической базы в учреждениях, осуществляющих образовательную деятельность исключительно по адаптированным основным общеобразовательным программам»</t>
  </si>
  <si>
    <t>1.17. Мероприятие «Выплата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организаций»</t>
  </si>
  <si>
    <t>1.18. «Организация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организациях»</t>
  </si>
  <si>
    <t>Иные не запрещенные законодательством источники:</t>
  </si>
  <si>
    <t>1.19. Мероприятие «Создание новых мест в образовательных организациях различных типов для реализации дополнительных общеразвивающих программ всех направленностей»</t>
  </si>
  <si>
    <t>2. Подпрограмма «Социальные гарантии в системе образования»</t>
  </si>
  <si>
    <t>2.1. Мероприятие «Адресная социальная поддержка участников образовательного процесса»</t>
  </si>
  <si>
    <t>2.2. Мероприятие «Социальная поддержка работников образовательных организаций и участников образовательного процесса»</t>
  </si>
  <si>
    <t>2.3. Мероприятие «Выплата единовременного пособия при всех формах устройства детей, лишенных родительского попечения, в семью»</t>
  </si>
  <si>
    <t>2.4. Мероприятие «Социальная поддержка граждан при всех формах устройства детей, лишенных родительского попечения, в семью»</t>
  </si>
  <si>
    <t>2.5. Мероприятие «Обеспечение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организаций»</t>
  </si>
  <si>
    <t>2.6. Мероприятие «Обеспечение зачисления денежных средств для детей-сирот и детей, оставшихся без попечения родителей, на специальные накопительные банковские счета»</t>
  </si>
  <si>
    <t>2.7. Мероприятие «Предоставление проезда отдельным категориям обучающихся»</t>
  </si>
  <si>
    <t>2.8. Мероприятие «Компенсация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образования»</t>
  </si>
  <si>
    <t>2.9. Мероприятие «Ежемесячные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«О ежемесячной денежной выплате отдельным категориям граждан, воспитывающих детей в возрасте от 1,5 до 7 лет»</t>
  </si>
  <si>
    <t>3. Подпрограмма «Организация отдыха, оздоровления и занятости детей и подростков в каникулярное время»</t>
  </si>
  <si>
    <t>3.1. Мероприятие «Организация оздоровления и отдыха детей»</t>
  </si>
  <si>
    <t>3.2. Мероприятие «Перевозка групп детей железнодорожным транспортом к местам отдыха и оздоровления, расположенным за пределами Кемеровской области, и обратно»</t>
  </si>
  <si>
    <t>3.3. Мероприятие «Укрепление материально-технической базы организаций отдыха детей и их оздоровления»</t>
  </si>
  <si>
    <t>Начальник финансового управления города Кемерово</t>
  </si>
  <si>
    <t>И.Ю. Викулова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</si>
</sst>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₽"/>
    <numFmt numFmtId="165" formatCode="#,##0.00\ _₽"/>
    <numFmt numFmtId="166" formatCode="#,##0\ _₽"/>
    <numFmt numFmtId="168" formatCode="#,##0.0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justify"/>
    </xf>
    <xf numFmtId="164" fontId="1" fillId="2" borderId="0" xfId="0" applyNumberFormat="1" applyFont="1" applyFill="1"/>
    <xf numFmtId="164" fontId="1" fillId="2" borderId="0" xfId="0" applyNumberFormat="1" applyFont="1" applyFill="1" applyAlignme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K17" sqref="K17"/>
    </sheetView>
  </sheetViews>
  <sheetFormatPr defaultRowHeight="15" x14ac:dyDescent="0.25"/>
  <cols>
    <col min="1" max="1" width="9.140625" style="32"/>
    <col min="2" max="2" width="59.5703125" style="3" customWidth="1"/>
    <col min="3" max="3" width="12.7109375" style="3" customWidth="1"/>
    <col min="4" max="4" width="23.42578125" style="3" customWidth="1"/>
    <col min="5" max="5" width="10.7109375" style="33" customWidth="1"/>
    <col min="6" max="6" width="11.42578125" style="34" customWidth="1"/>
    <col min="7" max="16384" width="9.140625" style="3"/>
  </cols>
  <sheetData>
    <row r="1" spans="1:6" ht="9" customHeight="1" x14ac:dyDescent="0.25">
      <c r="A1" s="1"/>
      <c r="B1" s="2"/>
      <c r="C1" s="1"/>
      <c r="D1" s="1"/>
      <c r="E1" s="1"/>
      <c r="F1" s="1"/>
    </row>
    <row r="2" spans="1:6" ht="13.5" customHeight="1" x14ac:dyDescent="0.25">
      <c r="A2" s="3"/>
      <c r="B2" s="2"/>
      <c r="C2" s="1"/>
      <c r="D2" s="1"/>
      <c r="E2" s="1"/>
      <c r="F2" s="4" t="s">
        <v>0</v>
      </c>
    </row>
    <row r="3" spans="1:6" ht="1.5" customHeight="1" x14ac:dyDescent="0.25">
      <c r="A3" s="3"/>
      <c r="B3" s="2"/>
      <c r="C3" s="1"/>
      <c r="D3" s="1"/>
      <c r="E3" s="1"/>
      <c r="F3" s="1"/>
    </row>
    <row r="4" spans="1:6" ht="1.5" customHeight="1" x14ac:dyDescent="0.25">
      <c r="A4" s="3"/>
      <c r="B4" s="2"/>
      <c r="C4" s="1"/>
      <c r="D4" s="1"/>
      <c r="E4" s="1"/>
      <c r="F4" s="1"/>
    </row>
    <row r="5" spans="1:6" ht="3" customHeight="1" x14ac:dyDescent="0.25">
      <c r="A5" s="1"/>
      <c r="B5" s="2"/>
      <c r="C5" s="1"/>
      <c r="D5" s="1"/>
      <c r="E5" s="1"/>
      <c r="F5" s="1"/>
    </row>
    <row r="6" spans="1:6" ht="12" customHeight="1" x14ac:dyDescent="0.25">
      <c r="A6" s="5" t="s">
        <v>1</v>
      </c>
      <c r="B6" s="5"/>
      <c r="C6" s="5"/>
      <c r="D6" s="5"/>
      <c r="E6" s="5"/>
      <c r="F6" s="5"/>
    </row>
    <row r="7" spans="1:6" x14ac:dyDescent="0.25">
      <c r="A7" s="5" t="s">
        <v>2</v>
      </c>
      <c r="B7" s="5"/>
      <c r="C7" s="5"/>
      <c r="D7" s="5"/>
      <c r="E7" s="5"/>
      <c r="F7" s="5"/>
    </row>
    <row r="8" spans="1:6" x14ac:dyDescent="0.25">
      <c r="A8" s="5" t="s">
        <v>3</v>
      </c>
      <c r="B8" s="5"/>
      <c r="C8" s="5"/>
      <c r="D8" s="5"/>
      <c r="E8" s="5"/>
      <c r="F8" s="5"/>
    </row>
    <row r="9" spans="1:6" x14ac:dyDescent="0.25">
      <c r="A9" s="6" t="s">
        <v>4</v>
      </c>
      <c r="B9" s="6"/>
      <c r="C9" s="6"/>
      <c r="D9" s="6"/>
      <c r="E9" s="6"/>
      <c r="F9" s="6"/>
    </row>
    <row r="10" spans="1:6" x14ac:dyDescent="0.25">
      <c r="A10" s="5" t="s">
        <v>5</v>
      </c>
      <c r="B10" s="5"/>
      <c r="C10" s="5"/>
      <c r="D10" s="5"/>
      <c r="E10" s="5"/>
      <c r="F10" s="5"/>
    </row>
    <row r="11" spans="1:6" ht="5.25" customHeight="1" x14ac:dyDescent="0.25">
      <c r="A11" s="3"/>
      <c r="B11" s="2"/>
      <c r="C11" s="1"/>
      <c r="D11" s="1"/>
      <c r="E11" s="1"/>
      <c r="F11" s="1"/>
    </row>
    <row r="12" spans="1:6" x14ac:dyDescent="0.25">
      <c r="A12" s="5" t="s">
        <v>6</v>
      </c>
      <c r="B12" s="5"/>
      <c r="C12" s="5"/>
      <c r="D12" s="5"/>
      <c r="E12" s="5"/>
      <c r="F12" s="5"/>
    </row>
    <row r="13" spans="1:6" x14ac:dyDescent="0.25">
      <c r="A13" s="7" t="s">
        <v>7</v>
      </c>
      <c r="B13" s="8" t="s">
        <v>8</v>
      </c>
      <c r="C13" s="8" t="s">
        <v>9</v>
      </c>
      <c r="D13" s="9" t="s">
        <v>10</v>
      </c>
      <c r="E13" s="9"/>
      <c r="F13" s="9"/>
    </row>
    <row r="14" spans="1:6" ht="15" customHeight="1" x14ac:dyDescent="0.25">
      <c r="A14" s="7"/>
      <c r="B14" s="8"/>
      <c r="C14" s="8"/>
      <c r="D14" s="9" t="s">
        <v>11</v>
      </c>
      <c r="E14" s="10" t="s">
        <v>12</v>
      </c>
      <c r="F14" s="10"/>
    </row>
    <row r="15" spans="1:6" ht="29.25" customHeight="1" x14ac:dyDescent="0.25">
      <c r="A15" s="7"/>
      <c r="B15" s="8"/>
      <c r="C15" s="8"/>
      <c r="D15" s="9"/>
      <c r="E15" s="11" t="s">
        <v>13</v>
      </c>
      <c r="F15" s="11" t="s">
        <v>14</v>
      </c>
    </row>
    <row r="16" spans="1:6" ht="60" customHeight="1" x14ac:dyDescent="0.25">
      <c r="A16" s="12">
        <v>1</v>
      </c>
      <c r="B16" s="13" t="s">
        <v>15</v>
      </c>
      <c r="C16" s="14" t="s">
        <v>16</v>
      </c>
      <c r="D16" s="11">
        <v>100</v>
      </c>
      <c r="E16" s="11">
        <v>100</v>
      </c>
      <c r="F16" s="11">
        <v>100</v>
      </c>
    </row>
    <row r="17" spans="1:6" ht="60" x14ac:dyDescent="0.25">
      <c r="A17" s="12">
        <v>2</v>
      </c>
      <c r="B17" s="13" t="s">
        <v>17</v>
      </c>
      <c r="C17" s="14" t="s">
        <v>16</v>
      </c>
      <c r="D17" s="11">
        <v>78.3</v>
      </c>
      <c r="E17" s="11">
        <v>81.8</v>
      </c>
      <c r="F17" s="11">
        <v>81.8</v>
      </c>
    </row>
    <row r="18" spans="1:6" ht="51" customHeight="1" x14ac:dyDescent="0.25">
      <c r="A18" s="12">
        <v>3</v>
      </c>
      <c r="B18" s="13" t="s">
        <v>18</v>
      </c>
      <c r="C18" s="14" t="s">
        <v>16</v>
      </c>
      <c r="D18" s="11">
        <v>100</v>
      </c>
      <c r="E18" s="11">
        <v>100</v>
      </c>
      <c r="F18" s="11">
        <v>100</v>
      </c>
    </row>
    <row r="19" spans="1:6" ht="60" x14ac:dyDescent="0.25">
      <c r="A19" s="12">
        <v>4</v>
      </c>
      <c r="B19" s="13" t="s">
        <v>19</v>
      </c>
      <c r="C19" s="14" t="s">
        <v>16</v>
      </c>
      <c r="D19" s="11">
        <v>100</v>
      </c>
      <c r="E19" s="11">
        <v>100</v>
      </c>
      <c r="F19" s="11">
        <v>96.7</v>
      </c>
    </row>
    <row r="20" spans="1:6" ht="76.5" customHeight="1" x14ac:dyDescent="0.25">
      <c r="A20" s="12">
        <v>5</v>
      </c>
      <c r="B20" s="13" t="s">
        <v>20</v>
      </c>
      <c r="C20" s="14" t="s">
        <v>21</v>
      </c>
      <c r="D20" s="15">
        <v>1.36</v>
      </c>
      <c r="E20" s="15">
        <v>1.36</v>
      </c>
      <c r="F20" s="15">
        <v>1.28</v>
      </c>
    </row>
    <row r="21" spans="1:6" ht="75" x14ac:dyDescent="0.25">
      <c r="A21" s="12">
        <v>6</v>
      </c>
      <c r="B21" s="13" t="s">
        <v>22</v>
      </c>
      <c r="C21" s="14" t="s">
        <v>16</v>
      </c>
      <c r="D21" s="11">
        <v>0.3</v>
      </c>
      <c r="E21" s="11">
        <v>0</v>
      </c>
      <c r="F21" s="11">
        <v>0</v>
      </c>
    </row>
    <row r="22" spans="1:6" ht="45" x14ac:dyDescent="0.25">
      <c r="A22" s="12">
        <v>7</v>
      </c>
      <c r="B22" s="13" t="s">
        <v>23</v>
      </c>
      <c r="C22" s="14" t="s">
        <v>16</v>
      </c>
      <c r="D22" s="11">
        <v>100</v>
      </c>
      <c r="E22" s="11">
        <v>100</v>
      </c>
      <c r="F22" s="11">
        <v>107.3</v>
      </c>
    </row>
    <row r="23" spans="1:6" ht="75" x14ac:dyDescent="0.25">
      <c r="A23" s="12">
        <v>8</v>
      </c>
      <c r="B23" s="13" t="s">
        <v>24</v>
      </c>
      <c r="C23" s="14" t="s">
        <v>16</v>
      </c>
      <c r="D23" s="11">
        <v>49.9</v>
      </c>
      <c r="E23" s="16">
        <v>46</v>
      </c>
      <c r="F23" s="16">
        <v>45.6</v>
      </c>
    </row>
    <row r="24" spans="1:6" ht="60" x14ac:dyDescent="0.25">
      <c r="A24" s="12">
        <v>9</v>
      </c>
      <c r="B24" s="13" t="s">
        <v>25</v>
      </c>
      <c r="C24" s="14" t="s">
        <v>16</v>
      </c>
      <c r="D24" s="11">
        <v>100</v>
      </c>
      <c r="E24" s="16">
        <v>100</v>
      </c>
      <c r="F24" s="11">
        <v>97.2</v>
      </c>
    </row>
    <row r="25" spans="1:6" ht="90" x14ac:dyDescent="0.25">
      <c r="A25" s="12">
        <v>10</v>
      </c>
      <c r="B25" s="13" t="s">
        <v>26</v>
      </c>
      <c r="C25" s="14" t="s">
        <v>16</v>
      </c>
      <c r="D25" s="11">
        <v>100</v>
      </c>
      <c r="E25" s="16">
        <v>100</v>
      </c>
      <c r="F25" s="11">
        <v>100</v>
      </c>
    </row>
    <row r="26" spans="1:6" ht="45" x14ac:dyDescent="0.25">
      <c r="A26" s="12">
        <v>11</v>
      </c>
      <c r="B26" s="13" t="s">
        <v>27</v>
      </c>
      <c r="C26" s="14" t="s">
        <v>16</v>
      </c>
      <c r="D26" s="11">
        <v>98.8</v>
      </c>
      <c r="E26" s="16">
        <v>88.9</v>
      </c>
      <c r="F26" s="16">
        <v>88.9</v>
      </c>
    </row>
    <row r="27" spans="1:6" ht="90" x14ac:dyDescent="0.25">
      <c r="A27" s="12">
        <v>12</v>
      </c>
      <c r="B27" s="13" t="s">
        <v>28</v>
      </c>
      <c r="C27" s="14" t="s">
        <v>16</v>
      </c>
      <c r="D27" s="11">
        <v>98</v>
      </c>
      <c r="E27" s="11">
        <v>98.1</v>
      </c>
      <c r="F27" s="16">
        <v>98.1</v>
      </c>
    </row>
    <row r="28" spans="1:6" ht="90" x14ac:dyDescent="0.25">
      <c r="A28" s="12">
        <v>13</v>
      </c>
      <c r="B28" s="13" t="s">
        <v>29</v>
      </c>
      <c r="C28" s="14" t="s">
        <v>16</v>
      </c>
      <c r="D28" s="11">
        <v>81</v>
      </c>
      <c r="E28" s="11">
        <v>81.2</v>
      </c>
      <c r="F28" s="15">
        <v>81.180000000000007</v>
      </c>
    </row>
    <row r="29" spans="1:6" ht="75" x14ac:dyDescent="0.25">
      <c r="A29" s="12">
        <v>14</v>
      </c>
      <c r="B29" s="13" t="s">
        <v>30</v>
      </c>
      <c r="C29" s="14" t="s">
        <v>16</v>
      </c>
      <c r="D29" s="11">
        <v>80.400000000000006</v>
      </c>
      <c r="E29" s="11">
        <v>81.599999999999994</v>
      </c>
      <c r="F29" s="15">
        <v>81.650000000000006</v>
      </c>
    </row>
    <row r="30" spans="1:6" s="21" customFormat="1" ht="63.75" customHeight="1" x14ac:dyDescent="0.25">
      <c r="A30" s="17">
        <v>15</v>
      </c>
      <c r="B30" s="18" t="s">
        <v>31</v>
      </c>
      <c r="C30" s="19" t="s">
        <v>32</v>
      </c>
      <c r="D30" s="20" t="s">
        <v>33</v>
      </c>
      <c r="E30" s="16">
        <v>444</v>
      </c>
      <c r="F30" s="16">
        <v>444</v>
      </c>
    </row>
    <row r="31" spans="1:6" ht="30" x14ac:dyDescent="0.25">
      <c r="A31" s="12">
        <v>16</v>
      </c>
      <c r="B31" s="13" t="s">
        <v>34</v>
      </c>
      <c r="C31" s="14" t="s">
        <v>16</v>
      </c>
      <c r="D31" s="11">
        <v>100</v>
      </c>
      <c r="E31" s="11">
        <v>100</v>
      </c>
      <c r="F31" s="16">
        <v>100</v>
      </c>
    </row>
    <row r="32" spans="1:6" ht="60" x14ac:dyDescent="0.25">
      <c r="A32" s="12">
        <v>17</v>
      </c>
      <c r="B32" s="13" t="s">
        <v>35</v>
      </c>
      <c r="C32" s="14" t="s">
        <v>16</v>
      </c>
      <c r="D32" s="11">
        <v>10.199999999999999</v>
      </c>
      <c r="E32" s="11">
        <v>14.6</v>
      </c>
      <c r="F32" s="11">
        <v>14.6</v>
      </c>
    </row>
    <row r="33" spans="1:8" ht="45" x14ac:dyDescent="0.25">
      <c r="A33" s="12">
        <v>18</v>
      </c>
      <c r="B33" s="22" t="s">
        <v>36</v>
      </c>
      <c r="C33" s="23" t="s">
        <v>32</v>
      </c>
      <c r="D33" s="24">
        <v>8</v>
      </c>
      <c r="E33" s="25">
        <v>20</v>
      </c>
      <c r="F33" s="25">
        <v>20</v>
      </c>
    </row>
    <row r="34" spans="1:8" ht="45" x14ac:dyDescent="0.25">
      <c r="A34" s="12">
        <v>19</v>
      </c>
      <c r="B34" s="22" t="s">
        <v>37</v>
      </c>
      <c r="C34" s="23" t="s">
        <v>16</v>
      </c>
      <c r="D34" s="26">
        <v>18.600000000000001</v>
      </c>
      <c r="E34" s="11">
        <v>31.8</v>
      </c>
      <c r="F34" s="11">
        <v>31.8</v>
      </c>
    </row>
    <row r="35" spans="1:8" ht="90" x14ac:dyDescent="0.25">
      <c r="A35" s="12">
        <v>20</v>
      </c>
      <c r="B35" s="13" t="s">
        <v>38</v>
      </c>
      <c r="C35" s="23" t="s">
        <v>16</v>
      </c>
      <c r="D35" s="26" t="s">
        <v>39</v>
      </c>
      <c r="E35" s="11">
        <v>14.3</v>
      </c>
      <c r="F35" s="16">
        <v>14.3</v>
      </c>
      <c r="G35" s="27" t="s">
        <v>40</v>
      </c>
      <c r="H35" s="28" t="s">
        <v>41</v>
      </c>
    </row>
    <row r="36" spans="1:8" ht="76.5" customHeight="1" x14ac:dyDescent="0.25">
      <c r="A36" s="12">
        <v>21</v>
      </c>
      <c r="B36" s="22" t="s">
        <v>42</v>
      </c>
      <c r="C36" s="23" t="s">
        <v>16</v>
      </c>
      <c r="D36" s="26" t="s">
        <v>39</v>
      </c>
      <c r="E36" s="11">
        <v>100</v>
      </c>
      <c r="F36" s="11">
        <v>100</v>
      </c>
    </row>
    <row r="37" spans="1:8" ht="90" x14ac:dyDescent="0.25">
      <c r="A37" s="12">
        <v>22</v>
      </c>
      <c r="B37" s="22" t="s">
        <v>43</v>
      </c>
      <c r="C37" s="23" t="s">
        <v>16</v>
      </c>
      <c r="D37" s="26" t="s">
        <v>39</v>
      </c>
      <c r="E37" s="11">
        <v>100</v>
      </c>
      <c r="F37" s="11">
        <v>100</v>
      </c>
    </row>
    <row r="38" spans="1:8" ht="56.25" customHeight="1" x14ac:dyDescent="0.25">
      <c r="A38" s="12">
        <v>23</v>
      </c>
      <c r="B38" s="13" t="s">
        <v>44</v>
      </c>
      <c r="C38" s="14" t="s">
        <v>16</v>
      </c>
      <c r="D38" s="11">
        <v>100</v>
      </c>
      <c r="E38" s="11">
        <v>100</v>
      </c>
      <c r="F38" s="11">
        <v>100</v>
      </c>
    </row>
    <row r="39" spans="1:8" ht="30" x14ac:dyDescent="0.25">
      <c r="A39" s="12">
        <v>24</v>
      </c>
      <c r="B39" s="13" t="s">
        <v>45</v>
      </c>
      <c r="C39" s="14" t="s">
        <v>16</v>
      </c>
      <c r="D39" s="11">
        <v>88.4</v>
      </c>
      <c r="E39" s="11">
        <v>88.7</v>
      </c>
      <c r="F39" s="16">
        <v>88.7</v>
      </c>
    </row>
    <row r="40" spans="1:8" ht="30" x14ac:dyDescent="0.25">
      <c r="A40" s="12">
        <v>25</v>
      </c>
      <c r="B40" s="13" t="s">
        <v>46</v>
      </c>
      <c r="C40" s="14" t="s">
        <v>16</v>
      </c>
      <c r="D40" s="11">
        <v>100</v>
      </c>
      <c r="E40" s="11">
        <v>100</v>
      </c>
      <c r="F40" s="11">
        <v>100</v>
      </c>
    </row>
    <row r="41" spans="1:8" x14ac:dyDescent="0.25">
      <c r="A41" s="12">
        <v>26</v>
      </c>
      <c r="B41" s="13" t="s">
        <v>47</v>
      </c>
      <c r="C41" s="14" t="s">
        <v>16</v>
      </c>
      <c r="D41" s="11">
        <v>100</v>
      </c>
      <c r="E41" s="11">
        <v>100</v>
      </c>
      <c r="F41" s="11">
        <v>100</v>
      </c>
    </row>
    <row r="42" spans="1:8" ht="30" x14ac:dyDescent="0.25">
      <c r="A42" s="12">
        <v>27</v>
      </c>
      <c r="B42" s="13" t="s">
        <v>48</v>
      </c>
      <c r="C42" s="14" t="s">
        <v>49</v>
      </c>
      <c r="D42" s="26" t="s">
        <v>39</v>
      </c>
      <c r="E42" s="11">
        <v>0.5</v>
      </c>
      <c r="F42" s="11">
        <v>0.5</v>
      </c>
    </row>
    <row r="43" spans="1:8" ht="30" x14ac:dyDescent="0.25">
      <c r="A43" s="12">
        <v>28</v>
      </c>
      <c r="B43" s="13" t="s">
        <v>50</v>
      </c>
      <c r="C43" s="14" t="s">
        <v>49</v>
      </c>
      <c r="D43" s="26" t="s">
        <v>39</v>
      </c>
      <c r="E43" s="15">
        <v>0.15</v>
      </c>
      <c r="F43" s="15">
        <v>0.15</v>
      </c>
    </row>
    <row r="44" spans="1:8" ht="37.5" customHeight="1" x14ac:dyDescent="0.25">
      <c r="A44" s="12">
        <v>29</v>
      </c>
      <c r="B44" s="13" t="s">
        <v>51</v>
      </c>
      <c r="C44" s="14" t="s">
        <v>16</v>
      </c>
      <c r="D44" s="11">
        <v>5.4</v>
      </c>
      <c r="E44" s="11">
        <v>0</v>
      </c>
      <c r="F44" s="11">
        <v>0</v>
      </c>
    </row>
    <row r="45" spans="1:8" ht="45" x14ac:dyDescent="0.25">
      <c r="A45" s="12">
        <v>30</v>
      </c>
      <c r="B45" s="13" t="s">
        <v>52</v>
      </c>
      <c r="C45" s="14" t="s">
        <v>16</v>
      </c>
      <c r="D45" s="11">
        <v>15.4</v>
      </c>
      <c r="E45" s="11">
        <v>0</v>
      </c>
      <c r="F45" s="11">
        <v>0</v>
      </c>
    </row>
    <row r="46" spans="1:8" ht="30" x14ac:dyDescent="0.25">
      <c r="A46" s="12">
        <v>31</v>
      </c>
      <c r="B46" s="13" t="s">
        <v>53</v>
      </c>
      <c r="C46" s="14" t="s">
        <v>54</v>
      </c>
      <c r="D46" s="26" t="s">
        <v>39</v>
      </c>
      <c r="E46" s="25">
        <v>1688</v>
      </c>
      <c r="F46" s="25">
        <v>1688</v>
      </c>
    </row>
    <row r="48" spans="1:8" x14ac:dyDescent="0.25">
      <c r="A48" s="3" t="s">
        <v>55</v>
      </c>
      <c r="B48" s="2"/>
      <c r="C48" s="1"/>
      <c r="D48" s="1"/>
      <c r="E48" s="1"/>
      <c r="F48" s="1"/>
    </row>
    <row r="49" spans="1:6" ht="36" customHeight="1" x14ac:dyDescent="0.25">
      <c r="A49" s="3" t="s">
        <v>56</v>
      </c>
      <c r="B49" s="2"/>
      <c r="C49" s="29" t="s">
        <v>57</v>
      </c>
      <c r="D49" s="29"/>
      <c r="E49" s="29"/>
      <c r="F49" s="29"/>
    </row>
    <row r="50" spans="1:6" x14ac:dyDescent="0.25">
      <c r="A50" s="3"/>
      <c r="B50" s="2"/>
      <c r="C50" s="1"/>
      <c r="D50" s="1"/>
      <c r="E50" s="1"/>
      <c r="F50" s="1"/>
    </row>
    <row r="51" spans="1:6" x14ac:dyDescent="0.25">
      <c r="A51" s="30" t="s">
        <v>58</v>
      </c>
      <c r="B51" s="31"/>
      <c r="C51" s="1"/>
      <c r="D51" s="1"/>
      <c r="E51" s="1"/>
      <c r="F51" s="1"/>
    </row>
    <row r="52" spans="1:6" x14ac:dyDescent="0.25">
      <c r="A52" s="30" t="s">
        <v>59</v>
      </c>
      <c r="B52" s="31"/>
      <c r="C52" s="1"/>
      <c r="D52" s="1"/>
      <c r="E52" s="1"/>
      <c r="F52" s="1"/>
    </row>
  </sheetData>
  <mergeCells count="13">
    <mergeCell ref="C49:F49"/>
    <mergeCell ref="A13:A15"/>
    <mergeCell ref="B13:B15"/>
    <mergeCell ref="C13:C15"/>
    <mergeCell ref="D13:F13"/>
    <mergeCell ref="D14:D15"/>
    <mergeCell ref="E14:F14"/>
    <mergeCell ref="A6:F6"/>
    <mergeCell ref="A7:F7"/>
    <mergeCell ref="A8:F8"/>
    <mergeCell ref="A9:F9"/>
    <mergeCell ref="A10:F10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workbookViewId="0">
      <selection activeCell="G53" sqref="G53"/>
    </sheetView>
  </sheetViews>
  <sheetFormatPr defaultRowHeight="15" x14ac:dyDescent="0.25"/>
  <cols>
    <col min="1" max="1" width="46" style="3" customWidth="1"/>
    <col min="2" max="2" width="29.140625" style="3" customWidth="1"/>
    <col min="3" max="3" width="16" style="37" customWidth="1"/>
    <col min="4" max="4" width="17.28515625" style="37" customWidth="1"/>
    <col min="5" max="16384" width="9.140625" style="3"/>
  </cols>
  <sheetData>
    <row r="1" spans="1:4" x14ac:dyDescent="0.25">
      <c r="C1" s="35"/>
      <c r="D1" s="35" t="s">
        <v>60</v>
      </c>
    </row>
    <row r="2" spans="1:4" ht="13.5" customHeight="1" x14ac:dyDescent="0.25">
      <c r="A2" s="36"/>
      <c r="D2" s="38"/>
    </row>
    <row r="3" spans="1:4" x14ac:dyDescent="0.25">
      <c r="A3" s="5" t="s">
        <v>1</v>
      </c>
      <c r="B3" s="5"/>
      <c r="C3" s="5"/>
      <c r="D3" s="39"/>
    </row>
    <row r="4" spans="1:4" x14ac:dyDescent="0.25">
      <c r="A4" s="5" t="s">
        <v>61</v>
      </c>
      <c r="B4" s="5"/>
      <c r="C4" s="5"/>
      <c r="D4" s="39"/>
    </row>
    <row r="5" spans="1:4" x14ac:dyDescent="0.25">
      <c r="A5" s="5" t="s">
        <v>3</v>
      </c>
      <c r="B5" s="5"/>
      <c r="C5" s="5"/>
      <c r="D5" s="39"/>
    </row>
    <row r="6" spans="1:4" x14ac:dyDescent="0.25">
      <c r="A6" s="6" t="s">
        <v>4</v>
      </c>
      <c r="B6" s="6"/>
      <c r="C6" s="6"/>
      <c r="D6" s="40"/>
    </row>
    <row r="7" spans="1:4" ht="17.25" customHeight="1" x14ac:dyDescent="0.25">
      <c r="A7" s="5" t="s">
        <v>6</v>
      </c>
      <c r="B7" s="5"/>
      <c r="C7" s="5"/>
      <c r="D7" s="39"/>
    </row>
    <row r="9" spans="1:4" ht="33" customHeight="1" x14ac:dyDescent="0.25">
      <c r="A9" s="41" t="s">
        <v>62</v>
      </c>
      <c r="B9" s="42" t="s">
        <v>63</v>
      </c>
      <c r="C9" s="43" t="s">
        <v>64</v>
      </c>
      <c r="D9" s="44"/>
    </row>
    <row r="10" spans="1:4" ht="45" x14ac:dyDescent="0.25">
      <c r="A10" s="41"/>
      <c r="B10" s="45"/>
      <c r="C10" s="46" t="s">
        <v>65</v>
      </c>
      <c r="D10" s="46" t="s">
        <v>66</v>
      </c>
    </row>
    <row r="11" spans="1:4" x14ac:dyDescent="0.25">
      <c r="A11" s="47">
        <v>1</v>
      </c>
      <c r="B11" s="48">
        <v>2</v>
      </c>
      <c r="C11" s="49">
        <v>3</v>
      </c>
      <c r="D11" s="49">
        <v>4</v>
      </c>
    </row>
    <row r="12" spans="1:4" ht="15.75" customHeight="1" x14ac:dyDescent="0.25">
      <c r="A12" s="50" t="s">
        <v>67</v>
      </c>
      <c r="B12" s="13" t="s">
        <v>68</v>
      </c>
      <c r="C12" s="16">
        <f>C13+C14</f>
        <v>9096584.0000000019</v>
      </c>
      <c r="D12" s="16">
        <f>D13+D14</f>
        <v>8952024.9399999995</v>
      </c>
    </row>
    <row r="13" spans="1:4" x14ac:dyDescent="0.25">
      <c r="A13" s="50"/>
      <c r="B13" s="13" t="s">
        <v>69</v>
      </c>
      <c r="C13" s="16">
        <f>C18+C84+C117</f>
        <v>3263716.2999999993</v>
      </c>
      <c r="D13" s="16">
        <f>D18+D84+D117</f>
        <v>3164957.03</v>
      </c>
    </row>
    <row r="14" spans="1:4" ht="30" x14ac:dyDescent="0.25">
      <c r="A14" s="50"/>
      <c r="B14" s="13" t="s">
        <v>70</v>
      </c>
      <c r="C14" s="16">
        <f>C15+C16</f>
        <v>5832867.700000002</v>
      </c>
      <c r="D14" s="16">
        <f>D15+D16</f>
        <v>5787067.9100000001</v>
      </c>
    </row>
    <row r="15" spans="1:4" x14ac:dyDescent="0.25">
      <c r="A15" s="50"/>
      <c r="B15" s="13" t="s">
        <v>71</v>
      </c>
      <c r="C15" s="16">
        <f>C20+C86</f>
        <v>208677.4</v>
      </c>
      <c r="D15" s="16">
        <f>D20+D86</f>
        <v>177253.38</v>
      </c>
    </row>
    <row r="16" spans="1:4" x14ac:dyDescent="0.25">
      <c r="A16" s="50"/>
      <c r="B16" s="13" t="s">
        <v>72</v>
      </c>
      <c r="C16" s="16">
        <f>C21+C87+C119</f>
        <v>5624190.3000000017</v>
      </c>
      <c r="D16" s="16">
        <f>D21+D87+D119</f>
        <v>5609814.5300000003</v>
      </c>
    </row>
    <row r="17" spans="1:4" ht="15.75" customHeight="1" x14ac:dyDescent="0.25">
      <c r="A17" s="50" t="s">
        <v>73</v>
      </c>
      <c r="B17" s="13" t="s">
        <v>68</v>
      </c>
      <c r="C17" s="16">
        <f>C18+C19</f>
        <v>8761127</v>
      </c>
      <c r="D17" s="16">
        <f>D18+D19</f>
        <v>8623368.3300000001</v>
      </c>
    </row>
    <row r="18" spans="1:4" x14ac:dyDescent="0.25">
      <c r="A18" s="50"/>
      <c r="B18" s="13" t="s">
        <v>69</v>
      </c>
      <c r="C18" s="16">
        <f>C23+C27+C34+C36+C40+C45+C48+C63</f>
        <v>3224932.5999999992</v>
      </c>
      <c r="D18" s="16">
        <f>D23+D27+D34+D36+D40+D45+D48+D63</f>
        <v>3126849.51</v>
      </c>
    </row>
    <row r="19" spans="1:4" ht="30" x14ac:dyDescent="0.25">
      <c r="A19" s="50"/>
      <c r="B19" s="13" t="s">
        <v>70</v>
      </c>
      <c r="C19" s="16">
        <f>C20+C21</f>
        <v>5536194.4000000013</v>
      </c>
      <c r="D19" s="16">
        <f>D20+D21</f>
        <v>5496518.8200000003</v>
      </c>
    </row>
    <row r="20" spans="1:4" x14ac:dyDescent="0.25">
      <c r="A20" s="50"/>
      <c r="B20" s="13" t="s">
        <v>71</v>
      </c>
      <c r="C20" s="16">
        <f>C54+C66+C70+C77+C81+C74</f>
        <v>203163</v>
      </c>
      <c r="D20" s="16">
        <f>D54+D66+D70+D77+D81+D74</f>
        <v>171863.4</v>
      </c>
    </row>
    <row r="21" spans="1:4" x14ac:dyDescent="0.25">
      <c r="A21" s="50"/>
      <c r="B21" s="13" t="s">
        <v>72</v>
      </c>
      <c r="C21" s="16">
        <f>C25+C29+C32+C38+C43+C51+C55+C58+C67+C71+C78+C82</f>
        <v>5333031.4000000013</v>
      </c>
      <c r="D21" s="16">
        <f>D25+D29+D32+D38+D43+D51+D55+D58+D67+D71+D78+D82</f>
        <v>5324655.42</v>
      </c>
    </row>
    <row r="22" spans="1:4" ht="15.75" customHeight="1" x14ac:dyDescent="0.25">
      <c r="A22" s="50" t="s">
        <v>74</v>
      </c>
      <c r="B22" s="13" t="s">
        <v>68</v>
      </c>
      <c r="C22" s="16">
        <f>C23+C24</f>
        <v>3822038</v>
      </c>
      <c r="D22" s="16">
        <f>D23+D24</f>
        <v>3772472.1900000004</v>
      </c>
    </row>
    <row r="23" spans="1:4" x14ac:dyDescent="0.25">
      <c r="A23" s="50"/>
      <c r="B23" s="13" t="s">
        <v>69</v>
      </c>
      <c r="C23" s="16">
        <f>1619232.7+25.6</f>
        <v>1619258.3</v>
      </c>
      <c r="D23" s="51">
        <v>1569692.49</v>
      </c>
    </row>
    <row r="24" spans="1:4" ht="30" x14ac:dyDescent="0.25">
      <c r="A24" s="50"/>
      <c r="B24" s="13" t="s">
        <v>70</v>
      </c>
      <c r="C24" s="16">
        <f>C25</f>
        <v>2202779.7000000002</v>
      </c>
      <c r="D24" s="16">
        <f>D25</f>
        <v>2202779.7000000002</v>
      </c>
    </row>
    <row r="25" spans="1:4" ht="33" customHeight="1" x14ac:dyDescent="0.25">
      <c r="A25" s="50"/>
      <c r="B25" s="13" t="s">
        <v>72</v>
      </c>
      <c r="C25" s="16">
        <v>2202779.7000000002</v>
      </c>
      <c r="D25" s="51">
        <v>2202779.7000000002</v>
      </c>
    </row>
    <row r="26" spans="1:4" ht="15.75" customHeight="1" x14ac:dyDescent="0.25">
      <c r="A26" s="50" t="s">
        <v>75</v>
      </c>
      <c r="B26" s="13" t="s">
        <v>68</v>
      </c>
      <c r="C26" s="16">
        <f>C27+C28</f>
        <v>3539556.1</v>
      </c>
      <c r="D26" s="16">
        <f>D27+D28</f>
        <v>3522956.91</v>
      </c>
    </row>
    <row r="27" spans="1:4" x14ac:dyDescent="0.25">
      <c r="A27" s="50"/>
      <c r="B27" s="13" t="s">
        <v>69</v>
      </c>
      <c r="C27" s="16">
        <f>668812.2+58.8</f>
        <v>668871</v>
      </c>
      <c r="D27" s="16">
        <v>652402.72</v>
      </c>
    </row>
    <row r="28" spans="1:4" ht="30" x14ac:dyDescent="0.25">
      <c r="A28" s="50"/>
      <c r="B28" s="13" t="s">
        <v>70</v>
      </c>
      <c r="C28" s="16">
        <f>C29</f>
        <v>2870685.1</v>
      </c>
      <c r="D28" s="16">
        <f>D29</f>
        <v>2870554.19</v>
      </c>
    </row>
    <row r="29" spans="1:4" ht="28.5" customHeight="1" x14ac:dyDescent="0.25">
      <c r="A29" s="50"/>
      <c r="B29" s="13" t="s">
        <v>72</v>
      </c>
      <c r="C29" s="16">
        <v>2870685.1</v>
      </c>
      <c r="D29" s="16">
        <v>2870554.19</v>
      </c>
    </row>
    <row r="30" spans="1:4" ht="15.75" customHeight="1" x14ac:dyDescent="0.25">
      <c r="A30" s="50" t="s">
        <v>76</v>
      </c>
      <c r="B30" s="13" t="s">
        <v>68</v>
      </c>
      <c r="C30" s="16">
        <f>C31</f>
        <v>2180</v>
      </c>
      <c r="D30" s="16">
        <f>D31</f>
        <v>1732.33</v>
      </c>
    </row>
    <row r="31" spans="1:4" ht="30" x14ac:dyDescent="0.25">
      <c r="A31" s="50"/>
      <c r="B31" s="13" t="s">
        <v>70</v>
      </c>
      <c r="C31" s="16">
        <f>C32</f>
        <v>2180</v>
      </c>
      <c r="D31" s="16">
        <f>D32</f>
        <v>1732.33</v>
      </c>
    </row>
    <row r="32" spans="1:4" x14ac:dyDescent="0.25">
      <c r="A32" s="50"/>
      <c r="B32" s="13" t="s">
        <v>72</v>
      </c>
      <c r="C32" s="16">
        <v>2180</v>
      </c>
      <c r="D32" s="16">
        <v>1732.33</v>
      </c>
    </row>
    <row r="33" spans="1:4" x14ac:dyDescent="0.25">
      <c r="A33" s="50" t="s">
        <v>77</v>
      </c>
      <c r="B33" s="13" t="s">
        <v>68</v>
      </c>
      <c r="C33" s="16">
        <f>C34</f>
        <v>424537.4</v>
      </c>
      <c r="D33" s="16">
        <f>D34</f>
        <v>409214</v>
      </c>
    </row>
    <row r="34" spans="1:4" ht="44.25" customHeight="1" x14ac:dyDescent="0.25">
      <c r="A34" s="50"/>
      <c r="B34" s="13" t="s">
        <v>69</v>
      </c>
      <c r="C34" s="16">
        <v>424537.4</v>
      </c>
      <c r="D34" s="16">
        <v>409214</v>
      </c>
    </row>
    <row r="35" spans="1:4" x14ac:dyDescent="0.25">
      <c r="A35" s="50" t="s">
        <v>78</v>
      </c>
      <c r="B35" s="13" t="s">
        <v>68</v>
      </c>
      <c r="C35" s="16">
        <f>C36+C37</f>
        <v>33656.1</v>
      </c>
      <c r="D35" s="16">
        <f>D36+D37</f>
        <v>32903.490000000005</v>
      </c>
    </row>
    <row r="36" spans="1:4" ht="15.75" customHeight="1" x14ac:dyDescent="0.25">
      <c r="A36" s="50"/>
      <c r="B36" s="13" t="s">
        <v>69</v>
      </c>
      <c r="C36" s="16">
        <v>16673.599999999999</v>
      </c>
      <c r="D36" s="16">
        <v>16116.25</v>
      </c>
    </row>
    <row r="37" spans="1:4" ht="30" x14ac:dyDescent="0.25">
      <c r="A37" s="50"/>
      <c r="B37" s="13" t="s">
        <v>70</v>
      </c>
      <c r="C37" s="16">
        <f>C38</f>
        <v>16982.5</v>
      </c>
      <c r="D37" s="16">
        <f>D38</f>
        <v>16787.240000000002</v>
      </c>
    </row>
    <row r="38" spans="1:4" x14ac:dyDescent="0.25">
      <c r="A38" s="50"/>
      <c r="B38" s="13" t="s">
        <v>72</v>
      </c>
      <c r="C38" s="16">
        <v>16982.5</v>
      </c>
      <c r="D38" s="16">
        <v>16787.240000000002</v>
      </c>
    </row>
    <row r="39" spans="1:4" x14ac:dyDescent="0.25">
      <c r="A39" s="50" t="s">
        <v>79</v>
      </c>
      <c r="B39" s="13" t="s">
        <v>68</v>
      </c>
      <c r="C39" s="16">
        <f>C40</f>
        <v>232809.80000000002</v>
      </c>
      <c r="D39" s="16">
        <f>D40</f>
        <v>224561.4</v>
      </c>
    </row>
    <row r="40" spans="1:4" ht="49.5" customHeight="1" x14ac:dyDescent="0.25">
      <c r="A40" s="50"/>
      <c r="B40" s="13" t="s">
        <v>69</v>
      </c>
      <c r="C40" s="16">
        <f>232794.2+15.6</f>
        <v>232809.80000000002</v>
      </c>
      <c r="D40" s="16">
        <v>224561.4</v>
      </c>
    </row>
    <row r="41" spans="1:4" x14ac:dyDescent="0.25">
      <c r="A41" s="50" t="s">
        <v>80</v>
      </c>
      <c r="B41" s="13" t="s">
        <v>68</v>
      </c>
      <c r="C41" s="16">
        <f>C42</f>
        <v>156543.40000000002</v>
      </c>
      <c r="D41" s="16">
        <f>D42</f>
        <v>154640.52000000002</v>
      </c>
    </row>
    <row r="42" spans="1:4" ht="26.25" customHeight="1" x14ac:dyDescent="0.25">
      <c r="A42" s="50"/>
      <c r="B42" s="13" t="s">
        <v>70</v>
      </c>
      <c r="C42" s="16">
        <f>C43</f>
        <v>156543.40000000002</v>
      </c>
      <c r="D42" s="16">
        <f>D43</f>
        <v>154640.52000000002</v>
      </c>
    </row>
    <row r="43" spans="1:4" ht="21" customHeight="1" x14ac:dyDescent="0.25">
      <c r="A43" s="50"/>
      <c r="B43" s="13" t="s">
        <v>72</v>
      </c>
      <c r="C43" s="16">
        <f>152422.2+2767.6+1353.6</f>
        <v>156543.40000000002</v>
      </c>
      <c r="D43" s="52">
        <f>153391.39+1249.13</f>
        <v>154640.52000000002</v>
      </c>
    </row>
    <row r="44" spans="1:4" x14ac:dyDescent="0.25">
      <c r="A44" s="50" t="s">
        <v>81</v>
      </c>
      <c r="B44" s="13" t="s">
        <v>68</v>
      </c>
      <c r="C44" s="16">
        <f>C45</f>
        <v>33435.800000000003</v>
      </c>
      <c r="D44" s="16">
        <f>D45</f>
        <v>32209.599999999999</v>
      </c>
    </row>
    <row r="45" spans="1:4" ht="62.25" customHeight="1" x14ac:dyDescent="0.25">
      <c r="A45" s="50"/>
      <c r="B45" s="13" t="s">
        <v>69</v>
      </c>
      <c r="C45" s="16">
        <v>33435.800000000003</v>
      </c>
      <c r="D45" s="16">
        <v>32209.599999999999</v>
      </c>
    </row>
    <row r="46" spans="1:4" ht="15.75" customHeight="1" x14ac:dyDescent="0.25">
      <c r="A46" s="50" t="s">
        <v>82</v>
      </c>
      <c r="B46" s="50" t="s">
        <v>68</v>
      </c>
      <c r="C46" s="53">
        <f>C48</f>
        <v>197839.8</v>
      </c>
      <c r="D46" s="53">
        <f>D48</f>
        <v>191260.61</v>
      </c>
    </row>
    <row r="47" spans="1:4" x14ac:dyDescent="0.25">
      <c r="A47" s="50"/>
      <c r="B47" s="50"/>
      <c r="C47" s="53"/>
      <c r="D47" s="53"/>
    </row>
    <row r="48" spans="1:4" ht="37.5" customHeight="1" x14ac:dyDescent="0.25">
      <c r="A48" s="50"/>
      <c r="B48" s="13" t="s">
        <v>69</v>
      </c>
      <c r="C48" s="16">
        <f>197810.8+29</f>
        <v>197839.8</v>
      </c>
      <c r="D48" s="16">
        <v>191260.61</v>
      </c>
    </row>
    <row r="49" spans="1:4" x14ac:dyDescent="0.25">
      <c r="A49" s="50" t="s">
        <v>83</v>
      </c>
      <c r="B49" s="13" t="s">
        <v>68</v>
      </c>
      <c r="C49" s="16">
        <f>C50</f>
        <v>60817.1</v>
      </c>
      <c r="D49" s="16">
        <f>D50</f>
        <v>60509.8</v>
      </c>
    </row>
    <row r="50" spans="1:4" ht="30" x14ac:dyDescent="0.25">
      <c r="A50" s="50"/>
      <c r="B50" s="13" t="s">
        <v>70</v>
      </c>
      <c r="C50" s="16">
        <f>C51</f>
        <v>60817.1</v>
      </c>
      <c r="D50" s="16">
        <f>D51</f>
        <v>60509.8</v>
      </c>
    </row>
    <row r="51" spans="1:4" ht="15.75" customHeight="1" x14ac:dyDescent="0.25">
      <c r="A51" s="50"/>
      <c r="B51" s="13" t="s">
        <v>72</v>
      </c>
      <c r="C51" s="16">
        <v>60817.1</v>
      </c>
      <c r="D51" s="16">
        <v>60509.8</v>
      </c>
    </row>
    <row r="52" spans="1:4" x14ac:dyDescent="0.25">
      <c r="A52" s="50" t="s">
        <v>84</v>
      </c>
      <c r="B52" s="13" t="s">
        <v>68</v>
      </c>
      <c r="C52" s="16">
        <f>C53</f>
        <v>1401.1000000000001</v>
      </c>
      <c r="D52" s="16">
        <f>D53</f>
        <v>1401.1000000000001</v>
      </c>
    </row>
    <row r="53" spans="1:4" ht="30" x14ac:dyDescent="0.25">
      <c r="A53" s="50"/>
      <c r="B53" s="13" t="s">
        <v>70</v>
      </c>
      <c r="C53" s="16">
        <f>C54+C55</f>
        <v>1401.1000000000001</v>
      </c>
      <c r="D53" s="16">
        <f>D54+D55</f>
        <v>1401.1000000000001</v>
      </c>
    </row>
    <row r="54" spans="1:4" x14ac:dyDescent="0.25">
      <c r="A54" s="50"/>
      <c r="B54" s="13" t="s">
        <v>71</v>
      </c>
      <c r="C54" s="16">
        <v>1162.9000000000001</v>
      </c>
      <c r="D54" s="16">
        <v>1162.9000000000001</v>
      </c>
    </row>
    <row r="55" spans="1:4" ht="79.5" customHeight="1" x14ac:dyDescent="0.25">
      <c r="A55" s="50"/>
      <c r="B55" s="13" t="s">
        <v>72</v>
      </c>
      <c r="C55" s="16">
        <v>238.2</v>
      </c>
      <c r="D55" s="16">
        <v>238.2</v>
      </c>
    </row>
    <row r="56" spans="1:4" x14ac:dyDescent="0.25">
      <c r="A56" s="50" t="s">
        <v>85</v>
      </c>
      <c r="B56" s="13" t="s">
        <v>68</v>
      </c>
      <c r="C56" s="16">
        <f>C57</f>
        <v>1142</v>
      </c>
      <c r="D56" s="16">
        <f>D57</f>
        <v>1005.67</v>
      </c>
    </row>
    <row r="57" spans="1:4" ht="30" x14ac:dyDescent="0.25">
      <c r="A57" s="50"/>
      <c r="B57" s="13" t="s">
        <v>70</v>
      </c>
      <c r="C57" s="16">
        <f>C58</f>
        <v>1142</v>
      </c>
      <c r="D57" s="16">
        <f>D58</f>
        <v>1005.67</v>
      </c>
    </row>
    <row r="58" spans="1:4" ht="18.75" customHeight="1" x14ac:dyDescent="0.25">
      <c r="A58" s="50"/>
      <c r="B58" s="13" t="s">
        <v>72</v>
      </c>
      <c r="C58" s="16">
        <v>1142</v>
      </c>
      <c r="D58" s="16">
        <v>1005.67</v>
      </c>
    </row>
    <row r="59" spans="1:4" hidden="1" x14ac:dyDescent="0.25">
      <c r="A59" s="50" t="s">
        <v>86</v>
      </c>
      <c r="B59" s="13" t="s">
        <v>68</v>
      </c>
      <c r="C59" s="16">
        <f>C60</f>
        <v>0</v>
      </c>
      <c r="D59" s="16"/>
    </row>
    <row r="60" spans="1:4" ht="32.25" hidden="1" customHeight="1" x14ac:dyDescent="0.25">
      <c r="A60" s="50"/>
      <c r="B60" s="13" t="s">
        <v>70</v>
      </c>
      <c r="C60" s="16">
        <f>C61</f>
        <v>0</v>
      </c>
      <c r="D60" s="16"/>
    </row>
    <row r="61" spans="1:4" hidden="1" x14ac:dyDescent="0.25">
      <c r="A61" s="50"/>
      <c r="B61" s="13" t="s">
        <v>72</v>
      </c>
      <c r="C61" s="16">
        <v>0</v>
      </c>
      <c r="D61" s="16"/>
    </row>
    <row r="62" spans="1:4" x14ac:dyDescent="0.25">
      <c r="A62" s="50" t="s">
        <v>87</v>
      </c>
      <c r="B62" s="13" t="s">
        <v>68</v>
      </c>
      <c r="C62" s="16">
        <f>C63</f>
        <v>31506.9</v>
      </c>
      <c r="D62" s="16">
        <f>D63</f>
        <v>31392.44</v>
      </c>
    </row>
    <row r="63" spans="1:4" ht="38.25" customHeight="1" x14ac:dyDescent="0.25">
      <c r="A63" s="50"/>
      <c r="B63" s="13" t="s">
        <v>69</v>
      </c>
      <c r="C63" s="16">
        <v>31506.9</v>
      </c>
      <c r="D63" s="16">
        <v>31392.44</v>
      </c>
    </row>
    <row r="64" spans="1:4" ht="15.75" hidden="1" customHeight="1" x14ac:dyDescent="0.25">
      <c r="A64" s="50" t="s">
        <v>88</v>
      </c>
      <c r="B64" s="13" t="s">
        <v>68</v>
      </c>
      <c r="C64" s="16">
        <f>C65</f>
        <v>0</v>
      </c>
      <c r="D64" s="16"/>
    </row>
    <row r="65" spans="1:4" ht="30" hidden="1" x14ac:dyDescent="0.25">
      <c r="A65" s="50"/>
      <c r="B65" s="13" t="s">
        <v>70</v>
      </c>
      <c r="C65" s="16">
        <f>C66+C67</f>
        <v>0</v>
      </c>
      <c r="D65" s="16"/>
    </row>
    <row r="66" spans="1:4" hidden="1" x14ac:dyDescent="0.25">
      <c r="A66" s="50"/>
      <c r="B66" s="13" t="s">
        <v>71</v>
      </c>
      <c r="C66" s="16">
        <v>0</v>
      </c>
      <c r="D66" s="16"/>
    </row>
    <row r="67" spans="1:4" hidden="1" x14ac:dyDescent="0.25">
      <c r="A67" s="50"/>
      <c r="B67" s="13" t="s">
        <v>72</v>
      </c>
      <c r="C67" s="16">
        <v>0</v>
      </c>
      <c r="D67" s="16"/>
    </row>
    <row r="68" spans="1:4" ht="15.75" customHeight="1" x14ac:dyDescent="0.25">
      <c r="A68" s="50" t="s">
        <v>89</v>
      </c>
      <c r="B68" s="13" t="s">
        <v>68</v>
      </c>
      <c r="C68" s="16">
        <f>C69</f>
        <v>7716.7</v>
      </c>
      <c r="D68" s="16">
        <f>D69</f>
        <v>7716.72</v>
      </c>
    </row>
    <row r="69" spans="1:4" ht="30" x14ac:dyDescent="0.25">
      <c r="A69" s="50"/>
      <c r="B69" s="13" t="s">
        <v>70</v>
      </c>
      <c r="C69" s="16">
        <f>C70+C71</f>
        <v>7716.7</v>
      </c>
      <c r="D69" s="16">
        <f>D70+D71</f>
        <v>7716.72</v>
      </c>
    </row>
    <row r="70" spans="1:4" ht="15.75" customHeight="1" x14ac:dyDescent="0.25">
      <c r="A70" s="50"/>
      <c r="B70" s="13" t="s">
        <v>71</v>
      </c>
      <c r="C70" s="16">
        <v>7485.2</v>
      </c>
      <c r="D70" s="16">
        <v>7485.22</v>
      </c>
    </row>
    <row r="71" spans="1:4" x14ac:dyDescent="0.25">
      <c r="A71" s="50"/>
      <c r="B71" s="13" t="s">
        <v>72</v>
      </c>
      <c r="C71" s="16">
        <v>231.5</v>
      </c>
      <c r="D71" s="16">
        <v>231.5</v>
      </c>
    </row>
    <row r="72" spans="1:4" x14ac:dyDescent="0.25">
      <c r="A72" s="50" t="s">
        <v>90</v>
      </c>
      <c r="B72" s="13" t="s">
        <v>68</v>
      </c>
      <c r="C72" s="16">
        <f>C73</f>
        <v>89876.9</v>
      </c>
      <c r="D72" s="16">
        <f>D73</f>
        <v>84236.99</v>
      </c>
    </row>
    <row r="73" spans="1:4" ht="30" x14ac:dyDescent="0.25">
      <c r="A73" s="50"/>
      <c r="B73" s="13" t="s">
        <v>70</v>
      </c>
      <c r="C73" s="16">
        <f>C74</f>
        <v>89876.9</v>
      </c>
      <c r="D73" s="16">
        <f>D74</f>
        <v>84236.99</v>
      </c>
    </row>
    <row r="74" spans="1:4" ht="34.5" customHeight="1" x14ac:dyDescent="0.25">
      <c r="A74" s="50"/>
      <c r="B74" s="13" t="s">
        <v>71</v>
      </c>
      <c r="C74" s="16">
        <v>89876.9</v>
      </c>
      <c r="D74" s="16">
        <v>84236.99</v>
      </c>
    </row>
    <row r="75" spans="1:4" ht="15.75" customHeight="1" x14ac:dyDescent="0.25">
      <c r="A75" s="50" t="s">
        <v>91</v>
      </c>
      <c r="B75" s="13" t="s">
        <v>68</v>
      </c>
      <c r="C75" s="16">
        <f>C76</f>
        <v>126069.9</v>
      </c>
      <c r="D75" s="16">
        <f>D76</f>
        <v>95154.559999999998</v>
      </c>
    </row>
    <row r="76" spans="1:4" ht="30" x14ac:dyDescent="0.25">
      <c r="A76" s="50"/>
      <c r="B76" s="13" t="s">
        <v>92</v>
      </c>
      <c r="C76" s="16">
        <f>C77+C78</f>
        <v>126069.9</v>
      </c>
      <c r="D76" s="16">
        <f>D77+D78</f>
        <v>95154.559999999998</v>
      </c>
    </row>
    <row r="77" spans="1:4" x14ac:dyDescent="0.25">
      <c r="A77" s="50"/>
      <c r="B77" s="13" t="s">
        <v>71</v>
      </c>
      <c r="C77" s="16">
        <v>104638</v>
      </c>
      <c r="D77" s="16">
        <v>78978.289999999994</v>
      </c>
    </row>
    <row r="78" spans="1:4" x14ac:dyDescent="0.25">
      <c r="A78" s="50"/>
      <c r="B78" s="13" t="s">
        <v>72</v>
      </c>
      <c r="C78" s="16">
        <v>21431.9</v>
      </c>
      <c r="D78" s="16">
        <v>16176.27</v>
      </c>
    </row>
    <row r="79" spans="1:4" hidden="1" x14ac:dyDescent="0.25">
      <c r="A79" s="50" t="s">
        <v>93</v>
      </c>
      <c r="B79" s="13" t="s">
        <v>68</v>
      </c>
      <c r="C79" s="16">
        <f>C80</f>
        <v>0</v>
      </c>
      <c r="D79" s="16"/>
    </row>
    <row r="80" spans="1:4" ht="24" hidden="1" customHeight="1" x14ac:dyDescent="0.25">
      <c r="A80" s="50"/>
      <c r="B80" s="13" t="s">
        <v>92</v>
      </c>
      <c r="C80" s="16">
        <f>C81+C82</f>
        <v>0</v>
      </c>
      <c r="D80" s="16"/>
    </row>
    <row r="81" spans="1:4" hidden="1" x14ac:dyDescent="0.25">
      <c r="A81" s="50"/>
      <c r="B81" s="13" t="s">
        <v>71</v>
      </c>
      <c r="C81" s="16">
        <v>0</v>
      </c>
      <c r="D81" s="16"/>
    </row>
    <row r="82" spans="1:4" ht="34.5" hidden="1" customHeight="1" x14ac:dyDescent="0.25">
      <c r="A82" s="50"/>
      <c r="B82" s="13" t="s">
        <v>72</v>
      </c>
      <c r="C82" s="16">
        <v>0</v>
      </c>
      <c r="D82" s="16"/>
    </row>
    <row r="83" spans="1:4" x14ac:dyDescent="0.25">
      <c r="A83" s="50" t="s">
        <v>94</v>
      </c>
      <c r="B83" s="13" t="s">
        <v>68</v>
      </c>
      <c r="C83" s="16">
        <f>C84+C85</f>
        <v>274825.3</v>
      </c>
      <c r="D83" s="16">
        <f>D84+D85</f>
        <v>271200.21000000002</v>
      </c>
    </row>
    <row r="84" spans="1:4" ht="15.75" customHeight="1" x14ac:dyDescent="0.25">
      <c r="A84" s="50"/>
      <c r="B84" s="13" t="s">
        <v>69</v>
      </c>
      <c r="C84" s="16">
        <f>C98</f>
        <v>10381</v>
      </c>
      <c r="D84" s="16">
        <f>D98</f>
        <v>10380.120000000001</v>
      </c>
    </row>
    <row r="85" spans="1:4" ht="30" x14ac:dyDescent="0.25">
      <c r="A85" s="50"/>
      <c r="B85" s="13" t="s">
        <v>70</v>
      </c>
      <c r="C85" s="16">
        <f>C86+C87</f>
        <v>264444.3</v>
      </c>
      <c r="D85" s="16">
        <f>D86+D87</f>
        <v>260820.09000000003</v>
      </c>
    </row>
    <row r="86" spans="1:4" x14ac:dyDescent="0.25">
      <c r="A86" s="50"/>
      <c r="B86" s="13" t="s">
        <v>71</v>
      </c>
      <c r="C86" s="16">
        <f>C96</f>
        <v>5514.4</v>
      </c>
      <c r="D86" s="16">
        <f>D96</f>
        <v>5389.98</v>
      </c>
    </row>
    <row r="87" spans="1:4" x14ac:dyDescent="0.25">
      <c r="A87" s="50"/>
      <c r="B87" s="13" t="s">
        <v>72</v>
      </c>
      <c r="C87" s="16">
        <f>C90+C93+C100+C103+C106+C109+C112+C115</f>
        <v>258929.9</v>
      </c>
      <c r="D87" s="16">
        <f>D90+D93+D100+D103+D106+D109+D112+D115</f>
        <v>255430.11000000002</v>
      </c>
    </row>
    <row r="88" spans="1:4" x14ac:dyDescent="0.25">
      <c r="A88" s="50" t="s">
        <v>95</v>
      </c>
      <c r="B88" s="13" t="s">
        <v>68</v>
      </c>
      <c r="C88" s="16">
        <f>C89</f>
        <v>3186</v>
      </c>
      <c r="D88" s="16">
        <f>D89</f>
        <v>3020.07</v>
      </c>
    </row>
    <row r="89" spans="1:4" ht="33" customHeight="1" x14ac:dyDescent="0.25">
      <c r="A89" s="50"/>
      <c r="B89" s="13" t="s">
        <v>70</v>
      </c>
      <c r="C89" s="16">
        <f>C90</f>
        <v>3186</v>
      </c>
      <c r="D89" s="16">
        <f>D90</f>
        <v>3020.07</v>
      </c>
    </row>
    <row r="90" spans="1:4" x14ac:dyDescent="0.25">
      <c r="A90" s="50"/>
      <c r="B90" s="13" t="s">
        <v>72</v>
      </c>
      <c r="C90" s="16">
        <v>3186</v>
      </c>
      <c r="D90" s="16">
        <v>3020.07</v>
      </c>
    </row>
    <row r="91" spans="1:4" x14ac:dyDescent="0.25">
      <c r="A91" s="50" t="s">
        <v>96</v>
      </c>
      <c r="B91" s="13" t="s">
        <v>68</v>
      </c>
      <c r="C91" s="16">
        <f>C92</f>
        <v>12511.8</v>
      </c>
      <c r="D91" s="16">
        <f>D92</f>
        <v>12511.28</v>
      </c>
    </row>
    <row r="92" spans="1:4" ht="30" x14ac:dyDescent="0.25">
      <c r="A92" s="50"/>
      <c r="B92" s="13" t="s">
        <v>70</v>
      </c>
      <c r="C92" s="16">
        <f>C93</f>
        <v>12511.8</v>
      </c>
      <c r="D92" s="16">
        <f>D93</f>
        <v>12511.28</v>
      </c>
    </row>
    <row r="93" spans="1:4" x14ac:dyDescent="0.25">
      <c r="A93" s="50"/>
      <c r="B93" s="13" t="s">
        <v>72</v>
      </c>
      <c r="C93" s="16">
        <v>12511.8</v>
      </c>
      <c r="D93" s="16">
        <v>12511.28</v>
      </c>
    </row>
    <row r="94" spans="1:4" ht="15.75" customHeight="1" x14ac:dyDescent="0.25">
      <c r="A94" s="50" t="s">
        <v>97</v>
      </c>
      <c r="B94" s="13" t="s">
        <v>68</v>
      </c>
      <c r="C94" s="16">
        <f>C95</f>
        <v>5514.4</v>
      </c>
      <c r="D94" s="16">
        <f>D95</f>
        <v>5389.98</v>
      </c>
    </row>
    <row r="95" spans="1:4" ht="30" x14ac:dyDescent="0.25">
      <c r="A95" s="50"/>
      <c r="B95" s="13" t="s">
        <v>70</v>
      </c>
      <c r="C95" s="16">
        <f>C96</f>
        <v>5514.4</v>
      </c>
      <c r="D95" s="16">
        <f>D96</f>
        <v>5389.98</v>
      </c>
    </row>
    <row r="96" spans="1:4" x14ac:dyDescent="0.25">
      <c r="A96" s="50"/>
      <c r="B96" s="13" t="s">
        <v>71</v>
      </c>
      <c r="C96" s="16">
        <v>5514.4</v>
      </c>
      <c r="D96" s="16">
        <v>5389.98</v>
      </c>
    </row>
    <row r="97" spans="1:4" x14ac:dyDescent="0.25">
      <c r="A97" s="50" t="s">
        <v>98</v>
      </c>
      <c r="B97" s="13" t="s">
        <v>68</v>
      </c>
      <c r="C97" s="16">
        <f>C98+C99</f>
        <v>217952</v>
      </c>
      <c r="D97" s="16">
        <f>D98+D99</f>
        <v>215282.38</v>
      </c>
    </row>
    <row r="98" spans="1:4" x14ac:dyDescent="0.25">
      <c r="A98" s="50"/>
      <c r="B98" s="13" t="s">
        <v>69</v>
      </c>
      <c r="C98" s="16">
        <v>10381</v>
      </c>
      <c r="D98" s="16">
        <v>10380.120000000001</v>
      </c>
    </row>
    <row r="99" spans="1:4" ht="33" customHeight="1" x14ac:dyDescent="0.25">
      <c r="A99" s="50"/>
      <c r="B99" s="13" t="s">
        <v>70</v>
      </c>
      <c r="C99" s="16">
        <f>C100</f>
        <v>207571</v>
      </c>
      <c r="D99" s="16">
        <f>D100</f>
        <v>204902.26</v>
      </c>
    </row>
    <row r="100" spans="1:4" x14ac:dyDescent="0.25">
      <c r="A100" s="50"/>
      <c r="B100" s="13" t="s">
        <v>72</v>
      </c>
      <c r="C100" s="16">
        <f>206271+1300</f>
        <v>207571</v>
      </c>
      <c r="D100" s="54">
        <f>203602.26+1300</f>
        <v>204902.26</v>
      </c>
    </row>
    <row r="101" spans="1:4" x14ac:dyDescent="0.25">
      <c r="A101" s="50" t="s">
        <v>99</v>
      </c>
      <c r="B101" s="13" t="s">
        <v>68</v>
      </c>
      <c r="C101" s="16">
        <f>C102</f>
        <v>423</v>
      </c>
      <c r="D101" s="16">
        <f>D102</f>
        <v>414</v>
      </c>
    </row>
    <row r="102" spans="1:4" ht="30" x14ac:dyDescent="0.25">
      <c r="A102" s="50"/>
      <c r="B102" s="13" t="s">
        <v>70</v>
      </c>
      <c r="C102" s="16">
        <f>C103</f>
        <v>423</v>
      </c>
      <c r="D102" s="16">
        <f>D103</f>
        <v>414</v>
      </c>
    </row>
    <row r="103" spans="1:4" ht="30" customHeight="1" x14ac:dyDescent="0.25">
      <c r="A103" s="50"/>
      <c r="B103" s="13" t="s">
        <v>72</v>
      </c>
      <c r="C103" s="16">
        <v>423</v>
      </c>
      <c r="D103" s="16">
        <v>414</v>
      </c>
    </row>
    <row r="104" spans="1:4" x14ac:dyDescent="0.25">
      <c r="A104" s="50" t="s">
        <v>100</v>
      </c>
      <c r="B104" s="13" t="s">
        <v>68</v>
      </c>
      <c r="C104" s="16">
        <f>C105</f>
        <v>2672</v>
      </c>
      <c r="D104" s="16">
        <f>D105</f>
        <v>2671.6</v>
      </c>
    </row>
    <row r="105" spans="1:4" ht="30" x14ac:dyDescent="0.25">
      <c r="A105" s="50"/>
      <c r="B105" s="13" t="s">
        <v>70</v>
      </c>
      <c r="C105" s="16">
        <f>C106</f>
        <v>2672</v>
      </c>
      <c r="D105" s="16">
        <f>D106</f>
        <v>2671.6</v>
      </c>
    </row>
    <row r="106" spans="1:4" x14ac:dyDescent="0.25">
      <c r="A106" s="50"/>
      <c r="B106" s="13" t="s">
        <v>72</v>
      </c>
      <c r="C106" s="16">
        <v>2672</v>
      </c>
      <c r="D106" s="16">
        <v>2671.6</v>
      </c>
    </row>
    <row r="107" spans="1:4" ht="15.75" customHeight="1" x14ac:dyDescent="0.25">
      <c r="A107" s="50" t="s">
        <v>101</v>
      </c>
      <c r="B107" s="13" t="s">
        <v>68</v>
      </c>
      <c r="C107" s="16">
        <f>C108</f>
        <v>22208.6</v>
      </c>
      <c r="D107" s="16">
        <f>D108</f>
        <v>22139.3</v>
      </c>
    </row>
    <row r="108" spans="1:4" ht="30" x14ac:dyDescent="0.25">
      <c r="A108" s="50"/>
      <c r="B108" s="13" t="s">
        <v>70</v>
      </c>
      <c r="C108" s="16">
        <f>C109</f>
        <v>22208.6</v>
      </c>
      <c r="D108" s="16">
        <f>D109</f>
        <v>22139.3</v>
      </c>
    </row>
    <row r="109" spans="1:4" x14ac:dyDescent="0.25">
      <c r="A109" s="50"/>
      <c r="B109" s="13" t="s">
        <v>72</v>
      </c>
      <c r="C109" s="16">
        <v>22208.6</v>
      </c>
      <c r="D109" s="16">
        <v>22139.3</v>
      </c>
    </row>
    <row r="110" spans="1:4" x14ac:dyDescent="0.25">
      <c r="A110" s="50" t="s">
        <v>102</v>
      </c>
      <c r="B110" s="13" t="s">
        <v>68</v>
      </c>
      <c r="C110" s="16">
        <f>C111</f>
        <v>5049</v>
      </c>
      <c r="D110" s="16">
        <f>D111</f>
        <v>4902.76</v>
      </c>
    </row>
    <row r="111" spans="1:4" ht="35.25" customHeight="1" x14ac:dyDescent="0.25">
      <c r="A111" s="50"/>
      <c r="B111" s="13" t="s">
        <v>70</v>
      </c>
      <c r="C111" s="16">
        <f>C112</f>
        <v>5049</v>
      </c>
      <c r="D111" s="16">
        <f>D112</f>
        <v>4902.76</v>
      </c>
    </row>
    <row r="112" spans="1:4" ht="43.5" customHeight="1" x14ac:dyDescent="0.25">
      <c r="A112" s="50"/>
      <c r="B112" s="13" t="s">
        <v>72</v>
      </c>
      <c r="C112" s="16">
        <v>5049</v>
      </c>
      <c r="D112" s="16">
        <v>4902.76</v>
      </c>
    </row>
    <row r="113" spans="1:4" x14ac:dyDescent="0.25">
      <c r="A113" s="50" t="s">
        <v>103</v>
      </c>
      <c r="B113" s="13" t="s">
        <v>68</v>
      </c>
      <c r="C113" s="16">
        <f>C114</f>
        <v>5308.5</v>
      </c>
      <c r="D113" s="16">
        <f>D114</f>
        <v>4868.84</v>
      </c>
    </row>
    <row r="114" spans="1:4" ht="30" x14ac:dyDescent="0.25">
      <c r="A114" s="50"/>
      <c r="B114" s="13" t="s">
        <v>70</v>
      </c>
      <c r="C114" s="16">
        <f>C115</f>
        <v>5308.5</v>
      </c>
      <c r="D114" s="16">
        <f>D115</f>
        <v>4868.84</v>
      </c>
    </row>
    <row r="115" spans="1:4" ht="76.5" customHeight="1" x14ac:dyDescent="0.25">
      <c r="A115" s="50"/>
      <c r="B115" s="13" t="s">
        <v>72</v>
      </c>
      <c r="C115" s="16">
        <v>5308.5</v>
      </c>
      <c r="D115" s="16">
        <v>4868.84</v>
      </c>
    </row>
    <row r="116" spans="1:4" x14ac:dyDescent="0.25">
      <c r="A116" s="50" t="s">
        <v>104</v>
      </c>
      <c r="B116" s="13" t="s">
        <v>68</v>
      </c>
      <c r="C116" s="16">
        <f>C117+C118</f>
        <v>60631.7</v>
      </c>
      <c r="D116" s="16">
        <f>D117+D118</f>
        <v>57456.4</v>
      </c>
    </row>
    <row r="117" spans="1:4" x14ac:dyDescent="0.25">
      <c r="A117" s="50"/>
      <c r="B117" s="13" t="s">
        <v>69</v>
      </c>
      <c r="C117" s="16">
        <f>C121+C126+C128</f>
        <v>28402.7</v>
      </c>
      <c r="D117" s="16">
        <f>D121+D126+D128</f>
        <v>27727.4</v>
      </c>
    </row>
    <row r="118" spans="1:4" ht="30" x14ac:dyDescent="0.25">
      <c r="A118" s="50"/>
      <c r="B118" s="13" t="s">
        <v>70</v>
      </c>
      <c r="C118" s="16">
        <f>C119</f>
        <v>32229</v>
      </c>
      <c r="D118" s="16">
        <f>D119</f>
        <v>29729</v>
      </c>
    </row>
    <row r="119" spans="1:4" ht="15.75" customHeight="1" x14ac:dyDescent="0.25">
      <c r="A119" s="50"/>
      <c r="B119" s="13" t="s">
        <v>72</v>
      </c>
      <c r="C119" s="16">
        <f>C123+C129</f>
        <v>32229</v>
      </c>
      <c r="D119" s="16">
        <f>D123+D129</f>
        <v>29729</v>
      </c>
    </row>
    <row r="120" spans="1:4" x14ac:dyDescent="0.25">
      <c r="A120" s="50" t="s">
        <v>105</v>
      </c>
      <c r="B120" s="13" t="s">
        <v>68</v>
      </c>
      <c r="C120" s="16">
        <f>C121+C122</f>
        <v>27929.7</v>
      </c>
      <c r="D120" s="16">
        <f>D121+D122</f>
        <v>24754.400000000001</v>
      </c>
    </row>
    <row r="121" spans="1:4" x14ac:dyDescent="0.25">
      <c r="A121" s="50"/>
      <c r="B121" s="13" t="s">
        <v>69</v>
      </c>
      <c r="C121" s="16">
        <v>25429.7</v>
      </c>
      <c r="D121" s="16">
        <v>24754.400000000001</v>
      </c>
    </row>
    <row r="122" spans="1:4" ht="30" x14ac:dyDescent="0.25">
      <c r="A122" s="50"/>
      <c r="B122" s="13" t="s">
        <v>70</v>
      </c>
      <c r="C122" s="16">
        <f>C123</f>
        <v>2500</v>
      </c>
      <c r="D122" s="16">
        <f>D123</f>
        <v>0</v>
      </c>
    </row>
    <row r="123" spans="1:4" ht="15.75" customHeight="1" x14ac:dyDescent="0.25">
      <c r="A123" s="50"/>
      <c r="B123" s="13" t="s">
        <v>72</v>
      </c>
      <c r="C123" s="16">
        <v>2500</v>
      </c>
      <c r="D123" s="16">
        <v>0</v>
      </c>
    </row>
    <row r="124" spans="1:4" hidden="1" x14ac:dyDescent="0.25">
      <c r="A124" s="50" t="s">
        <v>106</v>
      </c>
      <c r="B124" s="50" t="s">
        <v>68</v>
      </c>
      <c r="C124" s="53">
        <f>C126</f>
        <v>0</v>
      </c>
      <c r="D124" s="16"/>
    </row>
    <row r="125" spans="1:4" hidden="1" x14ac:dyDescent="0.25">
      <c r="A125" s="50"/>
      <c r="B125" s="50"/>
      <c r="C125" s="53"/>
      <c r="D125" s="16"/>
    </row>
    <row r="126" spans="1:4" ht="42" hidden="1" customHeight="1" x14ac:dyDescent="0.25">
      <c r="A126" s="50"/>
      <c r="B126" s="13" t="s">
        <v>69</v>
      </c>
      <c r="C126" s="16">
        <v>0</v>
      </c>
      <c r="D126" s="16"/>
    </row>
    <row r="127" spans="1:4" ht="15.75" customHeight="1" x14ac:dyDescent="0.25">
      <c r="A127" s="50" t="s">
        <v>107</v>
      </c>
      <c r="B127" s="13" t="s">
        <v>68</v>
      </c>
      <c r="C127" s="16">
        <f>C128+C129</f>
        <v>32702</v>
      </c>
      <c r="D127" s="16">
        <f>D128+D129</f>
        <v>32702</v>
      </c>
    </row>
    <row r="128" spans="1:4" x14ac:dyDescent="0.25">
      <c r="A128" s="50"/>
      <c r="B128" s="13" t="s">
        <v>69</v>
      </c>
      <c r="C128" s="16">
        <v>2973</v>
      </c>
      <c r="D128" s="16">
        <v>2973</v>
      </c>
    </row>
    <row r="129" spans="1:4" ht="30" x14ac:dyDescent="0.25">
      <c r="A129" s="50"/>
      <c r="B129" s="13" t="s">
        <v>70</v>
      </c>
      <c r="C129" s="16">
        <f>C130</f>
        <v>29729</v>
      </c>
      <c r="D129" s="16">
        <f>D130</f>
        <v>29729</v>
      </c>
    </row>
    <row r="130" spans="1:4" x14ac:dyDescent="0.25">
      <c r="A130" s="50"/>
      <c r="B130" s="13" t="s">
        <v>72</v>
      </c>
      <c r="C130" s="16">
        <v>29729</v>
      </c>
      <c r="D130" s="16">
        <v>29729</v>
      </c>
    </row>
    <row r="132" spans="1:4" ht="16.5" customHeight="1" x14ac:dyDescent="0.25">
      <c r="A132" s="55" t="s">
        <v>55</v>
      </c>
      <c r="C132" s="21"/>
      <c r="D132" s="56"/>
    </row>
    <row r="133" spans="1:4" ht="33" customHeight="1" x14ac:dyDescent="0.25">
      <c r="A133" s="3" t="s">
        <v>56</v>
      </c>
      <c r="C133" s="21"/>
      <c r="D133" s="56" t="s">
        <v>57</v>
      </c>
    </row>
    <row r="134" spans="1:4" ht="22.5" customHeight="1" x14ac:dyDescent="0.25">
      <c r="C134" s="21"/>
      <c r="D134" s="56"/>
    </row>
    <row r="135" spans="1:4" ht="15" customHeight="1" x14ac:dyDescent="0.25">
      <c r="A135" s="57" t="s">
        <v>108</v>
      </c>
      <c r="B135" s="58"/>
      <c r="C135" s="59"/>
      <c r="D135" s="59" t="s">
        <v>109</v>
      </c>
    </row>
    <row r="136" spans="1:4" ht="15" customHeight="1" x14ac:dyDescent="0.25">
      <c r="A136" s="57"/>
      <c r="B136" s="58"/>
      <c r="C136" s="59"/>
      <c r="D136" s="59"/>
    </row>
    <row r="137" spans="1:4" ht="14.25" customHeight="1" x14ac:dyDescent="0.25">
      <c r="A137" s="58"/>
      <c r="B137" s="58"/>
      <c r="C137" s="59"/>
      <c r="D137" s="59"/>
    </row>
    <row r="138" spans="1:4" x14ac:dyDescent="0.25">
      <c r="A138" s="30" t="s">
        <v>58</v>
      </c>
      <c r="C138" s="21"/>
      <c r="D138" s="56"/>
    </row>
    <row r="139" spans="1:4" x14ac:dyDescent="0.25">
      <c r="A139" s="30" t="s">
        <v>59</v>
      </c>
      <c r="C139" s="21"/>
      <c r="D139" s="56"/>
    </row>
  </sheetData>
  <mergeCells count="49">
    <mergeCell ref="A124:A126"/>
    <mergeCell ref="B124:B125"/>
    <mergeCell ref="C124:C125"/>
    <mergeCell ref="A127:A130"/>
    <mergeCell ref="A135:A136"/>
    <mergeCell ref="A104:A106"/>
    <mergeCell ref="A107:A109"/>
    <mergeCell ref="A110:A112"/>
    <mergeCell ref="A113:A115"/>
    <mergeCell ref="A116:A119"/>
    <mergeCell ref="A120:A123"/>
    <mergeCell ref="A83:A87"/>
    <mergeCell ref="A88:A90"/>
    <mergeCell ref="A91:A93"/>
    <mergeCell ref="A94:A96"/>
    <mergeCell ref="A97:A100"/>
    <mergeCell ref="A101:A103"/>
    <mergeCell ref="A62:A63"/>
    <mergeCell ref="A64:A67"/>
    <mergeCell ref="A68:A71"/>
    <mergeCell ref="A72:A74"/>
    <mergeCell ref="A75:A78"/>
    <mergeCell ref="A79:A82"/>
    <mergeCell ref="C46:C47"/>
    <mergeCell ref="D46:D47"/>
    <mergeCell ref="A49:A51"/>
    <mergeCell ref="A52:A55"/>
    <mergeCell ref="A56:A58"/>
    <mergeCell ref="A59:A61"/>
    <mergeCell ref="A35:A38"/>
    <mergeCell ref="A39:A40"/>
    <mergeCell ref="A41:A43"/>
    <mergeCell ref="A44:A45"/>
    <mergeCell ref="A46:A48"/>
    <mergeCell ref="B46:B47"/>
    <mergeCell ref="A12:A16"/>
    <mergeCell ref="A17:A21"/>
    <mergeCell ref="A22:A25"/>
    <mergeCell ref="A26:A29"/>
    <mergeCell ref="A30:A32"/>
    <mergeCell ref="A33:A34"/>
    <mergeCell ref="A3:D3"/>
    <mergeCell ref="A4:D4"/>
    <mergeCell ref="A5:D5"/>
    <mergeCell ref="A6:D6"/>
    <mergeCell ref="A7:D7"/>
    <mergeCell ref="A9:A10"/>
    <mergeCell ref="B9:B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Obraz19</dc:creator>
  <cp:lastModifiedBy>Obraz19</cp:lastModifiedBy>
  <dcterms:created xsi:type="dcterms:W3CDTF">2021-05-18T05:37:37Z</dcterms:created>
  <dcterms:modified xsi:type="dcterms:W3CDTF">2021-05-18T05:41:13Z</dcterms:modified>
</cp:coreProperties>
</file>