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  <sheet name="Лист2" sheetId="2" r:id="rId2"/>
  </sheets>
  <definedNames>
    <definedName name="_xlnm.Print_Area" localSheetId="0">Лист1!$A$1:$I$62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P15" i="2" l="1"/>
  <c r="H16" i="1" l="1"/>
  <c r="H15" i="1"/>
  <c r="H10" i="1" l="1"/>
  <c r="H22" i="1" l="1"/>
  <c r="H61" i="1" l="1"/>
  <c r="H60" i="1"/>
  <c r="H55" i="1"/>
  <c r="H56" i="1"/>
  <c r="H57" i="1"/>
  <c r="H58" i="1"/>
  <c r="H54" i="1"/>
  <c r="H47" i="1"/>
  <c r="H48" i="1"/>
  <c r="H49" i="1"/>
  <c r="H50" i="1"/>
  <c r="H51" i="1"/>
  <c r="H52" i="1"/>
  <c r="H46" i="1"/>
  <c r="H41" i="1"/>
  <c r="H43" i="1"/>
  <c r="H40" i="1"/>
  <c r="H36" i="1"/>
  <c r="H37" i="1"/>
  <c r="H38" i="1"/>
  <c r="H35" i="1"/>
  <c r="H33" i="1"/>
  <c r="H32" i="1"/>
  <c r="H26" i="1"/>
  <c r="H27" i="1"/>
  <c r="H28" i="1"/>
  <c r="H29" i="1"/>
  <c r="H30" i="1"/>
  <c r="H25" i="1"/>
  <c r="H8" i="1"/>
  <c r="H9" i="1"/>
  <c r="H12" i="1"/>
  <c r="H13" i="1"/>
  <c r="H14" i="1"/>
  <c r="H17" i="1"/>
  <c r="H18" i="1"/>
  <c r="H20" i="1"/>
  <c r="H21" i="1"/>
  <c r="H7" i="1"/>
</calcChain>
</file>

<file path=xl/sharedStrings.xml><?xml version="1.0" encoding="utf-8"?>
<sst xmlns="http://schemas.openxmlformats.org/spreadsheetml/2006/main" count="127" uniqueCount="91">
  <si>
    <t>Наименование целевого показателя</t>
  </si>
  <si>
    <t>Единица измерения</t>
  </si>
  <si>
    <t>Фактически достигнутое значение показателя</t>
  </si>
  <si>
    <t>% исполнения от планового значения (вар. Базовый)</t>
  </si>
  <si>
    <t>инерционный</t>
  </si>
  <si>
    <t>базовый</t>
  </si>
  <si>
    <t>инновационный</t>
  </si>
  <si>
    <t>Численность населения (в среднегодовом исчислении)</t>
  </si>
  <si>
    <t>тыс. чел.</t>
  </si>
  <si>
    <t>Общий коэффициент рождаемости</t>
  </si>
  <si>
    <t>на 1 тыс. чел. населения</t>
  </si>
  <si>
    <t>Общий коэффициент смертности</t>
  </si>
  <si>
    <t>Коэффициент естественного прироста населения</t>
  </si>
  <si>
    <t>на 1 000 человек населения</t>
  </si>
  <si>
    <t>Коэффициент миграционного прироста (убыли)</t>
  </si>
  <si>
    <t>на 10 тыс. чел. населения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</si>
  <si>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</si>
  <si>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</si>
  <si>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руб./мес.</t>
  </si>
  <si>
    <t>Реальная заработная плата работников организаций</t>
  </si>
  <si>
    <t>% г/г</t>
  </si>
  <si>
    <t>Уровень зарегистрированной безработицы (на конец года)</t>
  </si>
  <si>
    <t>%</t>
  </si>
  <si>
    <t>Доступность услуг дошкольного образования для детей в возрасте до 3-х лет</t>
  </si>
  <si>
    <t>Доля детей в возрасте от 5 - 18 лет, получающих услуги дополнительного образования</t>
  </si>
  <si>
    <t>Доля детей, обучающихся во вторую смену</t>
  </si>
  <si>
    <t>Доля населения, систематически занимающегося физической культурой и спортом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</si>
  <si>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</si>
  <si>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>Доля лиц с ограниченными возможностями здоровья и инвалидов, занимающихся физической культурой и спортом, в общей численности данной категории населения</t>
  </si>
  <si>
    <t>Индекс качества городской среды</t>
  </si>
  <si>
    <t>баллов</t>
  </si>
  <si>
    <t>Доля граждан, принимающих участие в решении вопросов развития городской среды, от общего количества граждан в возрасте от 14 лет, проживающих в городе Кемерово</t>
  </si>
  <si>
    <t>Доля объектов озеленения, требующих ремонта</t>
  </si>
  <si>
    <t>Благоустроенные дворовые территории</t>
  </si>
  <si>
    <t>Капитально отремонтированное общее имущество МКД, включенных в региональную программу</t>
  </si>
  <si>
    <t>Детские площадки на придомовых территориях, соответствующие требованиям ГОСТ</t>
  </si>
  <si>
    <t>Проектирование и строительство распределительных уличных водопроводов</t>
  </si>
  <si>
    <t>км</t>
  </si>
  <si>
    <t>Доля сетей ливневой канализации, обеспечивающих надлежащее водоотведение</t>
  </si>
  <si>
    <t>Доля автомобильных дорог, соответствующих нормативным требованиям, в их общей протяженности</t>
  </si>
  <si>
    <t>Доля пешеходных тротуаров, требующих ремонта</t>
  </si>
  <si>
    <t>Доля улиц сектора индивидуальной застройки, требующих ремонта</t>
  </si>
  <si>
    <t>Доля магистральных улиц, необеспеченных наружным освещением</t>
  </si>
  <si>
    <t>Количество особо охраняемых природных территорий местного значения</t>
  </si>
  <si>
    <t>ед.</t>
  </si>
  <si>
    <t>Площадь зеленых насаждений</t>
  </si>
  <si>
    <t>га</t>
  </si>
  <si>
    <t>Уровень загрязнения атмосферного воздуха</t>
  </si>
  <si>
    <t>Объем сброса сточных вод в водные объекты</t>
  </si>
  <si>
    <t>млн. куб. м/год</t>
  </si>
  <si>
    <t>Объем отгруженной продукции (работ, услуг)</t>
  </si>
  <si>
    <t>млн. руб.</t>
  </si>
  <si>
    <t>на душу населения, тыс. руб.</t>
  </si>
  <si>
    <t>Индекс промышленного производства</t>
  </si>
  <si>
    <t>% к предыдущему году</t>
  </si>
  <si>
    <t>Добыча полезных ископаемых</t>
  </si>
  <si>
    <t>Обрабатывающие производства</t>
  </si>
  <si>
    <t>Число субъектов малого и среднего предпринимательства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</si>
  <si>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</si>
  <si>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</si>
  <si>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млрд. руб.</t>
  </si>
  <si>
    <t>Количество созданных новых субъектов малого и среднего предпринимательства</t>
  </si>
  <si>
    <t>Количество участников мероприятий по поддержке субъектов малого и среднего предпринимательства</t>
  </si>
  <si>
    <t>чел.</t>
  </si>
  <si>
    <t>Инвестиции в основной капитал</t>
  </si>
  <si>
    <t>млрд. рублей</t>
  </si>
  <si>
    <t>рублей на душу населения</t>
  </si>
  <si>
    <t>№</t>
  </si>
  <si>
    <t>1. Сохранение и развитие человеческого потенциала</t>
  </si>
  <si>
    <t>2. Повышение качества городской среды</t>
  </si>
  <si>
    <t>2.1 Повышение уровня благоустройства территории города</t>
  </si>
  <si>
    <t>2.2 Развитие и модернизация жилищно-коммунального комплекса города</t>
  </si>
  <si>
    <t>2.3. Развитие городской транспортной инфраструктуры и различных видов транспорта</t>
  </si>
  <si>
    <t>2.4. Формирование благоприятной экологической среды</t>
  </si>
  <si>
    <t>3. Обеспечение динамичного развития экономики города</t>
  </si>
  <si>
    <t>3.1 Развитие ведущих отраслей городской экономики</t>
  </si>
  <si>
    <t>3.2 Создание благоприятных условий для развития субъектов малого и среднего предпринимательства,                                                       осуществляющих деятельность на территории города</t>
  </si>
  <si>
    <t>3.3 Повышение инвестиционной привлекательности</t>
  </si>
  <si>
    <t>повыш.</t>
  </si>
  <si>
    <t>Ответственные исполнители</t>
  </si>
  <si>
    <t>Численность безработных, зарегистрированных в государственных учреждениях службы занятости населения (на конец года)</t>
  </si>
  <si>
    <t>2023 год</t>
  </si>
  <si>
    <t xml:space="preserve"> за  2023  год</t>
  </si>
  <si>
    <t xml:space="preserve">заместитель Главы города по социальным вопросам,
заместитель Главы города,
начальник управления экономического развития
</t>
  </si>
  <si>
    <t>заместитель Главы города Кемерово по социальным вопросам</t>
  </si>
  <si>
    <t>заместитель Главы города,
начальник управления экономического развития</t>
  </si>
  <si>
    <t>заместитель Главы города Кемерово, начальник управления жилищно-коммунального хозяйства</t>
  </si>
  <si>
    <t xml:space="preserve">первый заместитель Главы города,
заместитель Главы города, начальник управления жилищно-коммунального хозяйства
</t>
  </si>
  <si>
    <t>заместитель Главы города Кемерово, начальник управления дорожного хозяйства и благоустройства</t>
  </si>
  <si>
    <t xml:space="preserve">заместитель Главы города,
начальник управления экономического развития
</t>
  </si>
  <si>
    <t>Основные показатели социально-экономического развития города Кемерово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</si>
</sst>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43" fontId="2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topLeftCell="A49" zoomScaleNormal="80" zoomScaleSheetLayoutView="100" workbookViewId="0">
      <selection activeCell="K57" sqref="K57"/>
    </sheetView>
  </sheetViews>
  <sheetFormatPr defaultRowHeight="15" x14ac:dyDescent="0.25"/>
  <cols>
    <col min="1" max="1" width="9.140625" style="1"/>
    <col min="2" max="2" width="45.42578125" style="2" customWidth="1"/>
    <col min="3" max="3" width="10.140625" style="2" customWidth="1"/>
    <col min="4" max="6" width="15" style="1" customWidth="1"/>
    <col min="7" max="7" width="14.140625" style="1" customWidth="1"/>
    <col min="8" max="8" width="13.5703125" style="10" customWidth="1"/>
    <col min="9" max="9" width="28" style="11" customWidth="1"/>
    <col min="10" max="10" width="15" style="2" customWidth="1"/>
    <col min="11" max="16384" width="9.140625" style="2"/>
  </cols>
  <sheetData>
    <row r="1" spans="1:9" x14ac:dyDescent="0.25">
      <c r="I1" s="3"/>
    </row>
    <row r="2" spans="1:9" s="9" customFormat="1" ht="20.25" x14ac:dyDescent="0.3">
      <c r="A2" s="8"/>
      <c r="B2" s="22" t="s">
        <v>90</v>
      </c>
      <c r="C2" s="22"/>
      <c r="D2" s="22"/>
      <c r="E2" s="22"/>
      <c r="F2" s="22"/>
      <c r="G2" s="22"/>
      <c r="H2" s="22"/>
      <c r="I2" s="11"/>
    </row>
    <row r="4" spans="1:9" s="4" customFormat="1" ht="65.25" customHeight="1" x14ac:dyDescent="0.25">
      <c r="A4" s="32" t="s">
        <v>67</v>
      </c>
      <c r="B4" s="30" t="s">
        <v>0</v>
      </c>
      <c r="C4" s="34" t="s">
        <v>1</v>
      </c>
      <c r="D4" s="30" t="s">
        <v>81</v>
      </c>
      <c r="E4" s="30"/>
      <c r="F4" s="30"/>
      <c r="G4" s="14" t="s">
        <v>2</v>
      </c>
      <c r="H4" s="35" t="s">
        <v>3</v>
      </c>
      <c r="I4" s="27" t="s">
        <v>79</v>
      </c>
    </row>
    <row r="5" spans="1:9" s="4" customFormat="1" ht="21" customHeight="1" x14ac:dyDescent="0.25">
      <c r="A5" s="32"/>
      <c r="B5" s="30"/>
      <c r="C5" s="34"/>
      <c r="D5" s="14" t="s">
        <v>4</v>
      </c>
      <c r="E5" s="14" t="s">
        <v>5</v>
      </c>
      <c r="F5" s="14" t="s">
        <v>6</v>
      </c>
      <c r="G5" s="14" t="s">
        <v>82</v>
      </c>
      <c r="H5" s="35"/>
      <c r="I5" s="27"/>
    </row>
    <row r="6" spans="1:9" x14ac:dyDescent="0.25">
      <c r="A6" s="36">
        <v>1</v>
      </c>
      <c r="B6" s="30" t="s">
        <v>68</v>
      </c>
      <c r="C6" s="31"/>
      <c r="D6" s="31"/>
      <c r="E6" s="31"/>
      <c r="F6" s="31"/>
      <c r="G6" s="31"/>
      <c r="H6" s="31"/>
      <c r="I6" s="13"/>
    </row>
    <row r="7" spans="1:9" ht="30" x14ac:dyDescent="0.25">
      <c r="A7" s="36"/>
      <c r="B7" s="17" t="s">
        <v>7</v>
      </c>
      <c r="C7" s="15" t="s">
        <v>8</v>
      </c>
      <c r="D7" s="14">
        <v>564.5</v>
      </c>
      <c r="E7" s="14">
        <v>566.11900000000003</v>
      </c>
      <c r="F7" s="14">
        <v>581.79999999999995</v>
      </c>
      <c r="G7" s="18">
        <v>547</v>
      </c>
      <c r="H7" s="16">
        <f>G7/E7*100</f>
        <v>96.622794854085441</v>
      </c>
      <c r="I7" s="23" t="s">
        <v>84</v>
      </c>
    </row>
    <row r="8" spans="1:9" ht="36" x14ac:dyDescent="0.25">
      <c r="A8" s="36"/>
      <c r="B8" s="17" t="s">
        <v>9</v>
      </c>
      <c r="C8" s="15" t="s">
        <v>10</v>
      </c>
      <c r="D8" s="14">
        <v>10.6</v>
      </c>
      <c r="E8" s="14">
        <v>11</v>
      </c>
      <c r="F8" s="14">
        <v>10.34</v>
      </c>
      <c r="G8" s="14">
        <v>7.8</v>
      </c>
      <c r="H8" s="16">
        <f t="shared" ref="H8:H22" si="0">G8/E8*100</f>
        <v>70.909090909090907</v>
      </c>
      <c r="I8" s="25"/>
    </row>
    <row r="9" spans="1:9" ht="36" x14ac:dyDescent="0.25">
      <c r="A9" s="36"/>
      <c r="B9" s="17" t="s">
        <v>11</v>
      </c>
      <c r="C9" s="15" t="s">
        <v>10</v>
      </c>
      <c r="D9" s="14">
        <v>13.6</v>
      </c>
      <c r="E9" s="14">
        <v>13.5</v>
      </c>
      <c r="F9" s="14">
        <v>12</v>
      </c>
      <c r="G9" s="14">
        <v>11.8</v>
      </c>
      <c r="H9" s="16">
        <f t="shared" si="0"/>
        <v>87.407407407407405</v>
      </c>
      <c r="I9" s="25"/>
    </row>
    <row r="10" spans="1:9" ht="36" x14ac:dyDescent="0.25">
      <c r="A10" s="36"/>
      <c r="B10" s="17" t="s">
        <v>12</v>
      </c>
      <c r="C10" s="15" t="s">
        <v>13</v>
      </c>
      <c r="D10" s="14">
        <v>-3</v>
      </c>
      <c r="E10" s="14">
        <v>-2.5</v>
      </c>
      <c r="F10" s="14">
        <v>-1.7</v>
      </c>
      <c r="G10" s="14">
        <v>-4</v>
      </c>
      <c r="H10" s="16">
        <f>G10/E10*100-100</f>
        <v>60</v>
      </c>
      <c r="I10" s="24"/>
    </row>
    <row r="11" spans="1:9" ht="89.25" customHeight="1" x14ac:dyDescent="0.25">
      <c r="A11" s="36"/>
      <c r="B11" s="17" t="s">
        <v>14</v>
      </c>
      <c r="C11" s="15" t="s">
        <v>15</v>
      </c>
      <c r="D11" s="14">
        <v>4.907</v>
      </c>
      <c r="E11" s="14">
        <v>5.1870000000000003</v>
      </c>
      <c r="F11" s="14">
        <v>5.2670000000000003</v>
      </c>
      <c r="G11" s="14">
        <v>-4.7</v>
      </c>
      <c r="H11" s="16"/>
      <c r="I11" s="13" t="s">
        <v>83</v>
      </c>
    </row>
    <row r="12" spans="1:9" ht="19.5" customHeight="1" x14ac:dyDescent="0.25">
      <c r="A12" s="36"/>
      <c r="B12" s="17" t="s">
        <v>16</v>
      </c>
      <c r="C12" s="15" t="s">
        <v>8</v>
      </c>
      <c r="D12" s="14">
        <v>291.31</v>
      </c>
      <c r="E12" s="14">
        <v>290.89999999999998</v>
      </c>
      <c r="F12" s="14">
        <v>305.45</v>
      </c>
      <c r="G12" s="14">
        <v>303.60000000000002</v>
      </c>
      <c r="H12" s="16">
        <f t="shared" si="0"/>
        <v>104.3657614300447</v>
      </c>
      <c r="I12" s="23" t="s">
        <v>85</v>
      </c>
    </row>
    <row r="13" spans="1:9" ht="32.25" customHeight="1" x14ac:dyDescent="0.25">
      <c r="A13" s="36"/>
      <c r="B13" s="17" t="s">
        <v>17</v>
      </c>
      <c r="C13" s="15" t="s">
        <v>18</v>
      </c>
      <c r="D13" s="19">
        <v>51602</v>
      </c>
      <c r="E13" s="5">
        <v>55900.5</v>
      </c>
      <c r="F13" s="19">
        <v>53792</v>
      </c>
      <c r="G13" s="18">
        <v>77794.100000000006</v>
      </c>
      <c r="H13" s="16">
        <f t="shared" si="0"/>
        <v>139.1653026359335</v>
      </c>
      <c r="I13" s="25"/>
    </row>
    <row r="14" spans="1:9" ht="30" x14ac:dyDescent="0.25">
      <c r="A14" s="36"/>
      <c r="B14" s="17" t="s">
        <v>19</v>
      </c>
      <c r="C14" s="15" t="s">
        <v>20</v>
      </c>
      <c r="D14" s="14">
        <v>103.2</v>
      </c>
      <c r="E14" s="14">
        <v>107.3</v>
      </c>
      <c r="F14" s="14">
        <v>107</v>
      </c>
      <c r="G14" s="18">
        <v>110.2</v>
      </c>
      <c r="H14" s="16">
        <f t="shared" si="0"/>
        <v>102.70270270270269</v>
      </c>
      <c r="I14" s="25"/>
    </row>
    <row r="15" spans="1:9" ht="30" x14ac:dyDescent="0.25">
      <c r="A15" s="36"/>
      <c r="B15" s="17" t="s">
        <v>21</v>
      </c>
      <c r="C15" s="15" t="s">
        <v>22</v>
      </c>
      <c r="D15" s="14">
        <v>1</v>
      </c>
      <c r="E15" s="14">
        <v>0.9</v>
      </c>
      <c r="F15" s="14">
        <v>0.9</v>
      </c>
      <c r="G15" s="14">
        <v>0.32</v>
      </c>
      <c r="H15" s="16">
        <f>E15/G15*100</f>
        <v>281.25</v>
      </c>
      <c r="I15" s="25"/>
    </row>
    <row r="16" spans="1:9" ht="44.25" customHeight="1" x14ac:dyDescent="0.25">
      <c r="A16" s="36"/>
      <c r="B16" s="17" t="s">
        <v>80</v>
      </c>
      <c r="C16" s="15" t="s">
        <v>8</v>
      </c>
      <c r="D16" s="14">
        <v>3.3</v>
      </c>
      <c r="E16" s="14">
        <v>3.3</v>
      </c>
      <c r="F16" s="14">
        <v>3.16</v>
      </c>
      <c r="G16" s="14">
        <v>1.026</v>
      </c>
      <c r="H16" s="16">
        <f>E16/G16*100</f>
        <v>321.63742690058479</v>
      </c>
      <c r="I16" s="24"/>
    </row>
    <row r="17" spans="1:9" ht="30" x14ac:dyDescent="0.25">
      <c r="A17" s="36"/>
      <c r="B17" s="17" t="s">
        <v>23</v>
      </c>
      <c r="C17" s="15" t="s">
        <v>22</v>
      </c>
      <c r="D17" s="14">
        <v>93.22</v>
      </c>
      <c r="E17" s="14">
        <v>99.4</v>
      </c>
      <c r="F17" s="14">
        <v>100</v>
      </c>
      <c r="G17" s="14">
        <v>100</v>
      </c>
      <c r="H17" s="16">
        <f t="shared" si="0"/>
        <v>100.60362173038229</v>
      </c>
      <c r="I17" s="23" t="s">
        <v>84</v>
      </c>
    </row>
    <row r="18" spans="1:9" ht="45" x14ac:dyDescent="0.25">
      <c r="A18" s="36"/>
      <c r="B18" s="17" t="s">
        <v>24</v>
      </c>
      <c r="C18" s="15" t="s">
        <v>22</v>
      </c>
      <c r="D18" s="14">
        <v>83.67</v>
      </c>
      <c r="E18" s="14">
        <v>87.8</v>
      </c>
      <c r="F18" s="14">
        <v>85.67</v>
      </c>
      <c r="G18" s="14">
        <v>78.099999999999994</v>
      </c>
      <c r="H18" s="16">
        <f t="shared" si="0"/>
        <v>88.952164009111613</v>
      </c>
      <c r="I18" s="25"/>
    </row>
    <row r="19" spans="1:9" ht="21" customHeight="1" x14ac:dyDescent="0.25">
      <c r="A19" s="36"/>
      <c r="B19" s="17" t="s">
        <v>25</v>
      </c>
      <c r="C19" s="15" t="s">
        <v>22</v>
      </c>
      <c r="D19" s="12">
        <v>19.64</v>
      </c>
      <c r="E19" s="14">
        <v>17.36</v>
      </c>
      <c r="F19" s="14">
        <v>14.7</v>
      </c>
      <c r="G19" s="14">
        <v>28.3</v>
      </c>
      <c r="H19" s="16">
        <f>E19/G19*100</f>
        <v>61.342756183745585</v>
      </c>
      <c r="I19" s="25"/>
    </row>
    <row r="20" spans="1:9" ht="45" x14ac:dyDescent="0.25">
      <c r="A20" s="36"/>
      <c r="B20" s="17" t="s">
        <v>26</v>
      </c>
      <c r="C20" s="15" t="s">
        <v>22</v>
      </c>
      <c r="D20" s="12">
        <v>57.85</v>
      </c>
      <c r="E20" s="14">
        <v>59.8</v>
      </c>
      <c r="F20" s="14">
        <v>60.88</v>
      </c>
      <c r="G20" s="14">
        <v>67.31</v>
      </c>
      <c r="H20" s="16">
        <f t="shared" si="0"/>
        <v>112.55852842809367</v>
      </c>
      <c r="I20" s="25"/>
    </row>
    <row r="21" spans="1:9" ht="60" x14ac:dyDescent="0.25">
      <c r="A21" s="36"/>
      <c r="B21" s="17" t="s">
        <v>27</v>
      </c>
      <c r="C21" s="15" t="s">
        <v>22</v>
      </c>
      <c r="D21" s="12">
        <v>53.75</v>
      </c>
      <c r="E21" s="14">
        <v>61.25</v>
      </c>
      <c r="F21" s="14">
        <v>53.24</v>
      </c>
      <c r="G21" s="14">
        <v>67.3</v>
      </c>
      <c r="H21" s="16">
        <f t="shared" si="0"/>
        <v>109.87755102040815</v>
      </c>
      <c r="I21" s="25"/>
    </row>
    <row r="22" spans="1:9" ht="60" x14ac:dyDescent="0.25">
      <c r="A22" s="36"/>
      <c r="B22" s="17" t="s">
        <v>28</v>
      </c>
      <c r="C22" s="15" t="s">
        <v>22</v>
      </c>
      <c r="D22" s="20">
        <v>10.49</v>
      </c>
      <c r="E22" s="14">
        <v>12.5</v>
      </c>
      <c r="F22" s="14">
        <v>11.92</v>
      </c>
      <c r="G22" s="14">
        <v>15.9</v>
      </c>
      <c r="H22" s="16">
        <f t="shared" si="0"/>
        <v>127.2</v>
      </c>
      <c r="I22" s="24"/>
    </row>
    <row r="23" spans="1:9" x14ac:dyDescent="0.25">
      <c r="A23" s="36">
        <v>2</v>
      </c>
      <c r="B23" s="30" t="s">
        <v>69</v>
      </c>
      <c r="C23" s="31"/>
      <c r="D23" s="31"/>
      <c r="E23" s="31"/>
      <c r="F23" s="31"/>
      <c r="G23" s="31"/>
      <c r="H23" s="31"/>
      <c r="I23" s="13"/>
    </row>
    <row r="24" spans="1:9" x14ac:dyDescent="0.25">
      <c r="A24" s="36"/>
      <c r="B24" s="33" t="s">
        <v>70</v>
      </c>
      <c r="C24" s="31"/>
      <c r="D24" s="31"/>
      <c r="E24" s="31"/>
      <c r="F24" s="31"/>
      <c r="G24" s="31"/>
      <c r="H24" s="31"/>
      <c r="I24" s="13"/>
    </row>
    <row r="25" spans="1:9" x14ac:dyDescent="0.25">
      <c r="A25" s="36"/>
      <c r="B25" s="17" t="s">
        <v>29</v>
      </c>
      <c r="C25" s="15" t="s">
        <v>30</v>
      </c>
      <c r="D25" s="14">
        <v>80.94</v>
      </c>
      <c r="E25" s="14">
        <v>80.94</v>
      </c>
      <c r="F25" s="14">
        <v>97</v>
      </c>
      <c r="G25" s="14">
        <v>218</v>
      </c>
      <c r="H25" s="16">
        <f>G25/E25*100</f>
        <v>269.33531010625154</v>
      </c>
      <c r="I25" s="23" t="s">
        <v>86</v>
      </c>
    </row>
    <row r="26" spans="1:9" ht="60" x14ac:dyDescent="0.25">
      <c r="A26" s="36"/>
      <c r="B26" s="17" t="s">
        <v>31</v>
      </c>
      <c r="C26" s="15" t="s">
        <v>22</v>
      </c>
      <c r="D26" s="14">
        <v>34.5</v>
      </c>
      <c r="E26" s="14">
        <v>34.5</v>
      </c>
      <c r="F26" s="14">
        <v>36.5</v>
      </c>
      <c r="G26" s="14">
        <v>23.6</v>
      </c>
      <c r="H26" s="16">
        <f t="shared" ref="H26:H30" si="1">G26/E26*100</f>
        <v>68.405797101449281</v>
      </c>
      <c r="I26" s="24"/>
    </row>
    <row r="27" spans="1:9" ht="60" x14ac:dyDescent="0.25">
      <c r="A27" s="36"/>
      <c r="B27" s="17" t="s">
        <v>32</v>
      </c>
      <c r="C27" s="15" t="s">
        <v>22</v>
      </c>
      <c r="D27" s="14">
        <v>48.7</v>
      </c>
      <c r="E27" s="14">
        <v>44.7</v>
      </c>
      <c r="F27" s="14">
        <v>40</v>
      </c>
      <c r="G27" s="14">
        <v>42.2</v>
      </c>
      <c r="H27" s="16">
        <f t="shared" si="1"/>
        <v>94.407158836689035</v>
      </c>
      <c r="I27" s="13" t="s">
        <v>88</v>
      </c>
    </row>
    <row r="28" spans="1:9" x14ac:dyDescent="0.25">
      <c r="A28" s="36"/>
      <c r="B28" s="17" t="s">
        <v>33</v>
      </c>
      <c r="C28" s="15" t="s">
        <v>22</v>
      </c>
      <c r="D28" s="14">
        <v>68.150000000000006</v>
      </c>
      <c r="E28" s="14">
        <v>68.2</v>
      </c>
      <c r="F28" s="14">
        <v>70</v>
      </c>
      <c r="G28" s="14">
        <v>67</v>
      </c>
      <c r="H28" s="16">
        <f t="shared" si="1"/>
        <v>98.240469208211138</v>
      </c>
      <c r="I28" s="23" t="s">
        <v>86</v>
      </c>
    </row>
    <row r="29" spans="1:9" ht="45" hidden="1" x14ac:dyDescent="0.25">
      <c r="A29" s="36"/>
      <c r="B29" s="17" t="s">
        <v>34</v>
      </c>
      <c r="C29" s="15" t="s">
        <v>22</v>
      </c>
      <c r="D29" s="14">
        <v>34.024999999999999</v>
      </c>
      <c r="E29" s="14">
        <v>34.03</v>
      </c>
      <c r="F29" s="14">
        <v>40</v>
      </c>
      <c r="G29" s="14"/>
      <c r="H29" s="16">
        <f t="shared" si="1"/>
        <v>0</v>
      </c>
      <c r="I29" s="25"/>
    </row>
    <row r="30" spans="1:9" ht="30" x14ac:dyDescent="0.25">
      <c r="A30" s="36"/>
      <c r="B30" s="17" t="s">
        <v>35</v>
      </c>
      <c r="C30" s="15" t="s">
        <v>22</v>
      </c>
      <c r="D30" s="14">
        <v>27.154</v>
      </c>
      <c r="E30" s="14">
        <v>27.15</v>
      </c>
      <c r="F30" s="14">
        <v>28.23</v>
      </c>
      <c r="G30" s="14">
        <v>30.3</v>
      </c>
      <c r="H30" s="16">
        <f t="shared" si="1"/>
        <v>111.60220994475138</v>
      </c>
      <c r="I30" s="24"/>
    </row>
    <row r="31" spans="1:9" x14ac:dyDescent="0.25">
      <c r="A31" s="36"/>
      <c r="B31" s="30" t="s">
        <v>71</v>
      </c>
      <c r="C31" s="31"/>
      <c r="D31" s="31"/>
      <c r="E31" s="31"/>
      <c r="F31" s="31"/>
      <c r="G31" s="31"/>
      <c r="H31" s="31"/>
      <c r="I31" s="13"/>
    </row>
    <row r="32" spans="1:9" ht="105" x14ac:dyDescent="0.25">
      <c r="A32" s="36"/>
      <c r="B32" s="17" t="s">
        <v>36</v>
      </c>
      <c r="C32" s="15" t="s">
        <v>37</v>
      </c>
      <c r="D32" s="14">
        <v>12.775</v>
      </c>
      <c r="E32" s="14">
        <v>12.78</v>
      </c>
      <c r="F32" s="14">
        <v>13.68</v>
      </c>
      <c r="G32" s="14">
        <v>5.72</v>
      </c>
      <c r="H32" s="16">
        <f>G32/E32*100</f>
        <v>44.757433489827861</v>
      </c>
      <c r="I32" s="13" t="s">
        <v>87</v>
      </c>
    </row>
    <row r="33" spans="1:10" ht="60" x14ac:dyDescent="0.25">
      <c r="A33" s="36"/>
      <c r="B33" s="17" t="s">
        <v>38</v>
      </c>
      <c r="C33" s="15" t="s">
        <v>22</v>
      </c>
      <c r="D33" s="14">
        <v>43.25</v>
      </c>
      <c r="E33" s="14">
        <v>46.25</v>
      </c>
      <c r="F33" s="14">
        <v>48.5</v>
      </c>
      <c r="G33" s="14">
        <v>45.9</v>
      </c>
      <c r="H33" s="16">
        <f>G33/E33*100</f>
        <v>99.243243243243242</v>
      </c>
      <c r="I33" s="13" t="s">
        <v>88</v>
      </c>
    </row>
    <row r="34" spans="1:10" x14ac:dyDescent="0.25">
      <c r="A34" s="36"/>
      <c r="B34" s="30" t="s">
        <v>72</v>
      </c>
      <c r="C34" s="31"/>
      <c r="D34" s="31"/>
      <c r="E34" s="31"/>
      <c r="F34" s="31"/>
      <c r="G34" s="31"/>
      <c r="H34" s="31"/>
      <c r="I34" s="13"/>
    </row>
    <row r="35" spans="1:10" s="6" customFormat="1" ht="45" x14ac:dyDescent="0.25">
      <c r="A35" s="36"/>
      <c r="B35" s="17" t="s">
        <v>39</v>
      </c>
      <c r="C35" s="15" t="s">
        <v>22</v>
      </c>
      <c r="D35" s="14">
        <v>79.5</v>
      </c>
      <c r="E35" s="14">
        <v>87.5</v>
      </c>
      <c r="F35" s="14">
        <v>100</v>
      </c>
      <c r="G35" s="14">
        <v>87.5</v>
      </c>
      <c r="H35" s="16">
        <f>G35/E35*100</f>
        <v>100</v>
      </c>
      <c r="I35" s="23" t="s">
        <v>88</v>
      </c>
      <c r="J35" s="2"/>
    </row>
    <row r="36" spans="1:10" s="6" customFormat="1" ht="30" x14ac:dyDescent="0.25">
      <c r="A36" s="36"/>
      <c r="B36" s="17" t="s">
        <v>40</v>
      </c>
      <c r="C36" s="15" t="s">
        <v>22</v>
      </c>
      <c r="D36" s="14">
        <v>39.200000000000003</v>
      </c>
      <c r="E36" s="14">
        <v>35.200000000000003</v>
      </c>
      <c r="F36" s="14">
        <v>35</v>
      </c>
      <c r="G36" s="14">
        <v>34.9</v>
      </c>
      <c r="H36" s="16">
        <f t="shared" ref="H36:H38" si="2">G36/E36*100</f>
        <v>99.147727272727266</v>
      </c>
      <c r="I36" s="28"/>
      <c r="J36" s="2"/>
    </row>
    <row r="37" spans="1:10" s="6" customFormat="1" ht="30" x14ac:dyDescent="0.25">
      <c r="A37" s="36"/>
      <c r="B37" s="17" t="s">
        <v>41</v>
      </c>
      <c r="C37" s="15" t="s">
        <v>22</v>
      </c>
      <c r="D37" s="14">
        <v>38.700000000000003</v>
      </c>
      <c r="E37" s="14">
        <v>24.7</v>
      </c>
      <c r="F37" s="14">
        <v>34.4</v>
      </c>
      <c r="G37" s="14">
        <v>24.2</v>
      </c>
      <c r="H37" s="16">
        <f t="shared" si="2"/>
        <v>97.97570850202429</v>
      </c>
      <c r="I37" s="28"/>
      <c r="J37" s="2"/>
    </row>
    <row r="38" spans="1:10" s="6" customFormat="1" ht="30" x14ac:dyDescent="0.25">
      <c r="A38" s="36"/>
      <c r="B38" s="17" t="s">
        <v>42</v>
      </c>
      <c r="C38" s="15" t="s">
        <v>22</v>
      </c>
      <c r="D38" s="14">
        <v>19.7</v>
      </c>
      <c r="E38" s="14">
        <v>16.7</v>
      </c>
      <c r="F38" s="14">
        <v>17.100000000000001</v>
      </c>
      <c r="G38" s="14">
        <v>16.399999999999999</v>
      </c>
      <c r="H38" s="16">
        <f t="shared" si="2"/>
        <v>98.203592814371248</v>
      </c>
      <c r="I38" s="29"/>
      <c r="J38" s="2"/>
    </row>
    <row r="39" spans="1:10" x14ac:dyDescent="0.25">
      <c r="A39" s="36"/>
      <c r="B39" s="30" t="s">
        <v>73</v>
      </c>
      <c r="C39" s="31"/>
      <c r="D39" s="31"/>
      <c r="E39" s="31"/>
      <c r="F39" s="31"/>
      <c r="G39" s="31"/>
      <c r="H39" s="31"/>
      <c r="I39" s="13"/>
    </row>
    <row r="40" spans="1:10" ht="30" x14ac:dyDescent="0.25">
      <c r="A40" s="36"/>
      <c r="B40" s="17" t="s">
        <v>43</v>
      </c>
      <c r="C40" s="15" t="s">
        <v>44</v>
      </c>
      <c r="D40" s="14">
        <v>2</v>
      </c>
      <c r="E40" s="14">
        <v>3</v>
      </c>
      <c r="F40" s="14">
        <v>4</v>
      </c>
      <c r="G40" s="14">
        <v>2</v>
      </c>
      <c r="H40" s="16">
        <f>G40/E40*100</f>
        <v>66.666666666666657</v>
      </c>
      <c r="I40" s="23" t="s">
        <v>88</v>
      </c>
    </row>
    <row r="41" spans="1:10" ht="19.5" customHeight="1" x14ac:dyDescent="0.25">
      <c r="A41" s="36"/>
      <c r="B41" s="17" t="s">
        <v>45</v>
      </c>
      <c r="C41" s="15" t="s">
        <v>46</v>
      </c>
      <c r="D41" s="5">
        <v>2762.7</v>
      </c>
      <c r="E41" s="5">
        <v>2763</v>
      </c>
      <c r="F41" s="5">
        <v>2763.3</v>
      </c>
      <c r="G41" s="5">
        <v>2931.92</v>
      </c>
      <c r="H41" s="16">
        <f t="shared" ref="H41:H43" si="3">G41/E41*100</f>
        <v>106.11364458921462</v>
      </c>
      <c r="I41" s="25"/>
    </row>
    <row r="42" spans="1:10" x14ac:dyDescent="0.25">
      <c r="A42" s="36"/>
      <c r="B42" s="17" t="s">
        <v>47</v>
      </c>
      <c r="C42" s="21"/>
      <c r="D42" s="14" t="s">
        <v>78</v>
      </c>
      <c r="E42" s="14" t="s">
        <v>78</v>
      </c>
      <c r="F42" s="14" t="s">
        <v>78</v>
      </c>
      <c r="G42" s="14" t="s">
        <v>78</v>
      </c>
      <c r="H42" s="16"/>
      <c r="I42" s="25"/>
    </row>
    <row r="43" spans="1:10" ht="24" x14ac:dyDescent="0.25">
      <c r="A43" s="36"/>
      <c r="B43" s="17" t="s">
        <v>48</v>
      </c>
      <c r="C43" s="15" t="s">
        <v>49</v>
      </c>
      <c r="D43" s="14">
        <v>223.1</v>
      </c>
      <c r="E43" s="14">
        <v>223.1</v>
      </c>
      <c r="F43" s="14">
        <v>220.3</v>
      </c>
      <c r="G43" s="14">
        <v>223.1</v>
      </c>
      <c r="H43" s="16">
        <f t="shared" si="3"/>
        <v>100</v>
      </c>
      <c r="I43" s="24"/>
    </row>
    <row r="44" spans="1:10" x14ac:dyDescent="0.25">
      <c r="A44" s="36">
        <v>3</v>
      </c>
      <c r="B44" s="30" t="s">
        <v>74</v>
      </c>
      <c r="C44" s="31"/>
      <c r="D44" s="31"/>
      <c r="E44" s="31"/>
      <c r="F44" s="31"/>
      <c r="G44" s="31"/>
      <c r="H44" s="31"/>
      <c r="I44" s="13"/>
    </row>
    <row r="45" spans="1:10" x14ac:dyDescent="0.25">
      <c r="A45" s="36"/>
      <c r="B45" s="30" t="s">
        <v>75</v>
      </c>
      <c r="C45" s="31"/>
      <c r="D45" s="31"/>
      <c r="E45" s="31"/>
      <c r="F45" s="31"/>
      <c r="G45" s="31"/>
      <c r="H45" s="31"/>
      <c r="I45" s="13"/>
    </row>
    <row r="46" spans="1:10" x14ac:dyDescent="0.25">
      <c r="A46" s="36"/>
      <c r="B46" s="37" t="s">
        <v>50</v>
      </c>
      <c r="C46" s="15" t="s">
        <v>51</v>
      </c>
      <c r="D46" s="5">
        <v>209454</v>
      </c>
      <c r="E46" s="5">
        <v>234698.2</v>
      </c>
      <c r="F46" s="5">
        <v>230973.4</v>
      </c>
      <c r="G46" s="5">
        <v>247709.2</v>
      </c>
      <c r="H46" s="16">
        <f>G46/E46*100</f>
        <v>105.54371529053057</v>
      </c>
      <c r="I46" s="26" t="s">
        <v>89</v>
      </c>
    </row>
    <row r="47" spans="1:10" ht="36" x14ac:dyDescent="0.25">
      <c r="A47" s="36"/>
      <c r="B47" s="37"/>
      <c r="C47" s="15" t="s">
        <v>52</v>
      </c>
      <c r="D47" s="14">
        <v>371</v>
      </c>
      <c r="E47" s="14">
        <v>414.6</v>
      </c>
      <c r="F47" s="14">
        <v>397</v>
      </c>
      <c r="G47" s="14">
        <v>452.9</v>
      </c>
      <c r="H47" s="16">
        <f t="shared" ref="H47:H52" si="4">G47/E47*100</f>
        <v>109.23781958514229</v>
      </c>
      <c r="I47" s="26"/>
    </row>
    <row r="48" spans="1:10" ht="36" x14ac:dyDescent="0.25">
      <c r="A48" s="36"/>
      <c r="B48" s="17" t="s">
        <v>53</v>
      </c>
      <c r="C48" s="15" t="s">
        <v>54</v>
      </c>
      <c r="D48" s="14">
        <v>100.9</v>
      </c>
      <c r="E48" s="14">
        <v>103.5</v>
      </c>
      <c r="F48" s="14">
        <v>104</v>
      </c>
      <c r="G48" s="14">
        <v>103.2</v>
      </c>
      <c r="H48" s="16">
        <f t="shared" si="4"/>
        <v>99.710144927536234</v>
      </c>
      <c r="I48" s="26"/>
    </row>
    <row r="49" spans="1:10" ht="15.75" customHeight="1" x14ac:dyDescent="0.25">
      <c r="A49" s="36"/>
      <c r="B49" s="37" t="s">
        <v>55</v>
      </c>
      <c r="C49" s="15" t="s">
        <v>51</v>
      </c>
      <c r="D49" s="5">
        <v>3226.9</v>
      </c>
      <c r="E49" s="5">
        <v>3462.6</v>
      </c>
      <c r="F49" s="5">
        <v>3511.5</v>
      </c>
      <c r="G49" s="5">
        <v>4024.4</v>
      </c>
      <c r="H49" s="16">
        <f t="shared" si="4"/>
        <v>116.22480217177844</v>
      </c>
      <c r="I49" s="26"/>
    </row>
    <row r="50" spans="1:10" ht="36" x14ac:dyDescent="0.25">
      <c r="A50" s="36"/>
      <c r="B50" s="37"/>
      <c r="C50" s="15" t="s">
        <v>54</v>
      </c>
      <c r="D50" s="14">
        <v>108.2</v>
      </c>
      <c r="E50" s="12">
        <v>105.3</v>
      </c>
      <c r="F50" s="14">
        <v>103.6</v>
      </c>
      <c r="G50" s="14">
        <v>121.6</v>
      </c>
      <c r="H50" s="16">
        <f t="shared" si="4"/>
        <v>115.4795821462488</v>
      </c>
      <c r="I50" s="26"/>
    </row>
    <row r="51" spans="1:10" x14ac:dyDescent="0.25">
      <c r="A51" s="36"/>
      <c r="B51" s="37" t="s">
        <v>56</v>
      </c>
      <c r="C51" s="15" t="s">
        <v>51</v>
      </c>
      <c r="D51" s="5">
        <v>158526</v>
      </c>
      <c r="E51" s="5">
        <v>182702.7</v>
      </c>
      <c r="F51" s="5">
        <v>187422.5</v>
      </c>
      <c r="G51" s="5">
        <v>197562.6</v>
      </c>
      <c r="H51" s="16">
        <f t="shared" si="4"/>
        <v>108.13337733925114</v>
      </c>
      <c r="I51" s="26"/>
    </row>
    <row r="52" spans="1:10" ht="36" x14ac:dyDescent="0.25">
      <c r="A52" s="36"/>
      <c r="B52" s="37"/>
      <c r="C52" s="15" t="s">
        <v>54</v>
      </c>
      <c r="D52" s="14">
        <v>104.1</v>
      </c>
      <c r="E52" s="14">
        <v>106.5</v>
      </c>
      <c r="F52" s="14">
        <v>107.5</v>
      </c>
      <c r="G52" s="14">
        <v>104.9</v>
      </c>
      <c r="H52" s="16">
        <f t="shared" si="4"/>
        <v>98.497652582159631</v>
      </c>
      <c r="I52" s="26"/>
    </row>
    <row r="53" spans="1:10" x14ac:dyDescent="0.25">
      <c r="A53" s="36"/>
      <c r="B53" s="30" t="s">
        <v>76</v>
      </c>
      <c r="C53" s="31"/>
      <c r="D53" s="31"/>
      <c r="E53" s="31"/>
      <c r="F53" s="31"/>
      <c r="G53" s="31"/>
      <c r="H53" s="31"/>
      <c r="I53" s="13"/>
    </row>
    <row r="54" spans="1:10" s="6" customFormat="1" ht="30" x14ac:dyDescent="0.25">
      <c r="A54" s="36"/>
      <c r="B54" s="17" t="s">
        <v>57</v>
      </c>
      <c r="C54" s="15" t="s">
        <v>44</v>
      </c>
      <c r="D54" s="19">
        <v>25210</v>
      </c>
      <c r="E54" s="19">
        <v>25333</v>
      </c>
      <c r="F54" s="19">
        <v>25805</v>
      </c>
      <c r="G54" s="19">
        <v>23850</v>
      </c>
      <c r="H54" s="16">
        <f>G54/E54*100</f>
        <v>94.145975604942166</v>
      </c>
      <c r="I54" s="23" t="s">
        <v>89</v>
      </c>
      <c r="J54" s="2"/>
    </row>
    <row r="55" spans="1:10" s="6" customFormat="1" ht="60" x14ac:dyDescent="0.25">
      <c r="A55" s="36"/>
      <c r="B55" s="17" t="s">
        <v>58</v>
      </c>
      <c r="C55" s="15" t="s">
        <v>8</v>
      </c>
      <c r="D55" s="14">
        <v>65.7</v>
      </c>
      <c r="E55" s="14">
        <v>66.400000000000006</v>
      </c>
      <c r="F55" s="14">
        <v>77.41</v>
      </c>
      <c r="G55" s="14">
        <v>124.2</v>
      </c>
      <c r="H55" s="16">
        <f t="shared" ref="H55:H58" si="5">G55/E55*100</f>
        <v>187.04819277108433</v>
      </c>
      <c r="I55" s="25"/>
      <c r="J55" s="2"/>
    </row>
    <row r="56" spans="1:10" s="6" customFormat="1" ht="31.5" customHeight="1" x14ac:dyDescent="0.25">
      <c r="A56" s="36"/>
      <c r="B56" s="17" t="s">
        <v>59</v>
      </c>
      <c r="C56" s="15" t="s">
        <v>60</v>
      </c>
      <c r="D56" s="14">
        <v>357.4</v>
      </c>
      <c r="E56" s="14">
        <v>372.5</v>
      </c>
      <c r="F56" s="14">
        <v>375.68</v>
      </c>
      <c r="G56" s="14">
        <v>756.3</v>
      </c>
      <c r="H56" s="16">
        <f t="shared" si="5"/>
        <v>203.03355704697987</v>
      </c>
      <c r="I56" s="25"/>
      <c r="J56" s="2"/>
    </row>
    <row r="57" spans="1:10" s="6" customFormat="1" ht="30" x14ac:dyDescent="0.25">
      <c r="A57" s="36"/>
      <c r="B57" s="17" t="s">
        <v>61</v>
      </c>
      <c r="C57" s="15" t="s">
        <v>44</v>
      </c>
      <c r="D57" s="19">
        <v>3600</v>
      </c>
      <c r="E57" s="19">
        <v>3600</v>
      </c>
      <c r="F57" s="19">
        <v>3350</v>
      </c>
      <c r="G57" s="19">
        <v>3897</v>
      </c>
      <c r="H57" s="16">
        <f t="shared" si="5"/>
        <v>108.25</v>
      </c>
      <c r="I57" s="25"/>
      <c r="J57" s="2"/>
    </row>
    <row r="58" spans="1:10" s="6" customFormat="1" ht="45" x14ac:dyDescent="0.25">
      <c r="A58" s="36"/>
      <c r="B58" s="17" t="s">
        <v>62</v>
      </c>
      <c r="C58" s="15" t="s">
        <v>63</v>
      </c>
      <c r="D58" s="19">
        <v>2400</v>
      </c>
      <c r="E58" s="19">
        <v>2500</v>
      </c>
      <c r="F58" s="19">
        <v>2550</v>
      </c>
      <c r="G58" s="19">
        <v>2580</v>
      </c>
      <c r="H58" s="16">
        <f t="shared" si="5"/>
        <v>103.2</v>
      </c>
      <c r="I58" s="24"/>
      <c r="J58" s="2"/>
    </row>
    <row r="59" spans="1:10" s="6" customFormat="1" x14ac:dyDescent="0.25">
      <c r="A59" s="36"/>
      <c r="B59" s="30" t="s">
        <v>77</v>
      </c>
      <c r="C59" s="31"/>
      <c r="D59" s="31"/>
      <c r="E59" s="31"/>
      <c r="F59" s="31"/>
      <c r="G59" s="31"/>
      <c r="H59" s="31"/>
      <c r="I59" s="13"/>
      <c r="J59" s="2"/>
    </row>
    <row r="60" spans="1:10" s="6" customFormat="1" ht="24" x14ac:dyDescent="0.25">
      <c r="A60" s="36"/>
      <c r="B60" s="37" t="s">
        <v>64</v>
      </c>
      <c r="C60" s="15" t="s">
        <v>65</v>
      </c>
      <c r="D60" s="14">
        <v>60.2</v>
      </c>
      <c r="E60" s="14">
        <v>68.2</v>
      </c>
      <c r="F60" s="14">
        <v>78.959999999999994</v>
      </c>
      <c r="G60" s="14">
        <v>78.3</v>
      </c>
      <c r="H60" s="16">
        <f>G60/E60*100</f>
        <v>114.80938416422286</v>
      </c>
      <c r="I60" s="23" t="s">
        <v>89</v>
      </c>
      <c r="J60" s="2"/>
    </row>
    <row r="61" spans="1:10" s="6" customFormat="1" ht="36" x14ac:dyDescent="0.25">
      <c r="A61" s="36"/>
      <c r="B61" s="37"/>
      <c r="C61" s="15" t="s">
        <v>66</v>
      </c>
      <c r="D61" s="5">
        <v>106643</v>
      </c>
      <c r="E61" s="5">
        <v>120469.4</v>
      </c>
      <c r="F61" s="5">
        <v>135716.29999999999</v>
      </c>
      <c r="G61" s="5">
        <v>143182.29999999999</v>
      </c>
      <c r="H61" s="16">
        <f>G61/E61*100</f>
        <v>118.85366740433669</v>
      </c>
      <c r="I61" s="24"/>
      <c r="J61" s="2"/>
    </row>
    <row r="62" spans="1:10" x14ac:dyDescent="0.25">
      <c r="B62" s="7"/>
    </row>
  </sheetData>
  <mergeCells count="34">
    <mergeCell ref="B59:H59"/>
    <mergeCell ref="A23:A43"/>
    <mergeCell ref="A44:A61"/>
    <mergeCell ref="B51:B52"/>
    <mergeCell ref="B60:B61"/>
    <mergeCell ref="B31:H31"/>
    <mergeCell ref="B34:H34"/>
    <mergeCell ref="B46:B47"/>
    <mergeCell ref="B49:B50"/>
    <mergeCell ref="B39:H39"/>
    <mergeCell ref="A4:A5"/>
    <mergeCell ref="B23:H23"/>
    <mergeCell ref="B24:H24"/>
    <mergeCell ref="B4:B5"/>
    <mergeCell ref="C4:C5"/>
    <mergeCell ref="D4:F4"/>
    <mergeCell ref="H4:H5"/>
    <mergeCell ref="A6:A22"/>
    <mergeCell ref="B2:H2"/>
    <mergeCell ref="I60:I61"/>
    <mergeCell ref="I25:I26"/>
    <mergeCell ref="I28:I30"/>
    <mergeCell ref="I7:I10"/>
    <mergeCell ref="I17:I22"/>
    <mergeCell ref="I46:I52"/>
    <mergeCell ref="I4:I5"/>
    <mergeCell ref="I35:I38"/>
    <mergeCell ref="I40:I43"/>
    <mergeCell ref="I54:I58"/>
    <mergeCell ref="B6:H6"/>
    <mergeCell ref="B44:H44"/>
    <mergeCell ref="B45:H45"/>
    <mergeCell ref="I12:I16"/>
    <mergeCell ref="B53:H53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3:P15"/>
  <sheetViews>
    <sheetView workbookViewId="0">
      <selection activeCell="P16" sqref="P16"/>
    </sheetView>
  </sheetViews>
  <sheetFormatPr defaultRowHeight="15" x14ac:dyDescent="0.25"/>
  <sheetData>
    <row r="13" spans="16:16" x14ac:dyDescent="0.25">
      <c r="P13">
        <v>67.31</v>
      </c>
    </row>
    <row r="14" spans="16:16" x14ac:dyDescent="0.25">
      <c r="P14">
        <v>61.41</v>
      </c>
    </row>
    <row r="15" spans="16:16" x14ac:dyDescent="0.25">
      <c r="P15">
        <f>P13-P14</f>
        <v>5.9000000000000057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2024-04-12T02:10:20Z</dcterms:modified>
</cp:coreProperties>
</file>