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39" activeTab="1"/>
  </bookViews>
  <sheets>
    <sheet name="отчет финансы " sheetId="1" r:id="rId1"/>
    <sheet name="отчет индикаторы" sheetId="2" r:id="rId2"/>
  </sheets>
  <externalReferences>
    <externalReference r:id="rId5"/>
    <externalReference r:id="rId6"/>
    <externalReference r:id="rId7"/>
  </externalReferences>
  <definedNames>
    <definedName name="Detail" localSheetId="1">'[1]Фин. 9мес.'!#REF!</definedName>
    <definedName name="Detail">'[1]Фин. 9мес.'!#REF!</definedName>
    <definedName name="Detail_ActivityCode" localSheetId="1">#REF!</definedName>
    <definedName name="Detail_ActivityCode">#REF!</definedName>
    <definedName name="Detail_Classifier" localSheetId="1">#REF!</definedName>
    <definedName name="Detail_Classifier">#REF!</definedName>
    <definedName name="Detail_Correspondent" localSheetId="1">#REF!</definedName>
    <definedName name="Detail_Correspondent">#REF!</definedName>
    <definedName name="Detail_CSRName" localSheetId="1">#REF!</definedName>
    <definedName name="Detail_CSRName">#REF!</definedName>
    <definedName name="Detail_FYSumma" localSheetId="1">#REF!</definedName>
    <definedName name="Detail_FYSumma">#REF!</definedName>
    <definedName name="Detail_LFSumma" localSheetId="1">#REF!</definedName>
    <definedName name="Detail_LFSumma">#REF!</definedName>
    <definedName name="Detail_LYSumma" localSheetId="1">#REF!</definedName>
    <definedName name="Detail_LYSumma">#REF!</definedName>
    <definedName name="Detail_PFSumma" localSheetId="1">#REF!</definedName>
    <definedName name="Detail_PFSumma">#REF!</definedName>
    <definedName name="Detail_PLSumma" localSheetId="1">#REF!</definedName>
    <definedName name="Detail_PLSumma">#REF!</definedName>
    <definedName name="Detail_Purpose" localSheetId="1">#REF!</definedName>
    <definedName name="Detail_Purpose">#REF!</definedName>
    <definedName name="Detail_PYSumma" localSheetId="1">#REF!</definedName>
    <definedName name="Detail_PYSumma">#REF!</definedName>
    <definedName name="detBK" localSheetId="1">'[1]Фин. 9мес.'!#REF!</definedName>
    <definedName name="detBK">'[1]Фин. 9мес.'!#REF!</definedName>
    <definedName name="detCashExp" localSheetId="1">'[1]Фин. 9мес.'!#REF!</definedName>
    <definedName name="detCashExp">'[1]Фин. 9мес.'!#REF!</definedName>
    <definedName name="detClient" localSheetId="1">'[2]фин (ЛА)'!#REF!</definedName>
    <definedName name="detClient">'[2]фин (ЛА)'!#REF!</definedName>
    <definedName name="detConfLBO" localSheetId="1">'[2]фин (ЛА)'!#REF!</definedName>
    <definedName name="detConfLBO">'[2]фин (ЛА)'!#REF!</definedName>
    <definedName name="detEco" localSheetId="1">'[1]Фин. 9мес.'!#REF!</definedName>
    <definedName name="detEco">'[1]Фин. 9мес.'!#REF!</definedName>
    <definedName name="detFinanceSum" localSheetId="1">'[1]Фин. 9мес.'!#REF!</definedName>
    <definedName name="detFinanceSum">'[1]Фин. 9мес.'!#REF!</definedName>
    <definedName name="detLBO" localSheetId="1">'[1]Фин. 9мес.'!#REF!</definedName>
    <definedName name="detLBO">'[1]Фин. 9мес.'!#REF!</definedName>
    <definedName name="detPPP" localSheetId="1">'[2]фин (ЛА)'!#REF!</definedName>
    <definedName name="detPPP">'[2]фин (ЛА)'!#REF!</definedName>
    <definedName name="detRestAssign" localSheetId="1">'[1]Фин. 9мес.'!#REF!</definedName>
    <definedName name="detRestAssign">'[1]Фин. 9мес.'!#REF!</definedName>
    <definedName name="detRestBO" localSheetId="1">'[1]Фин. 9мес.'!#REF!</definedName>
    <definedName name="detRestBO">'[1]Фин. 9мес.'!#REF!</definedName>
    <definedName name="detRestLCAcc" localSheetId="1">'[1]Фин. 9мес.'!#REF!</definedName>
    <definedName name="detRestLCAcc">'[1]Фин. 9мес.'!#REF!</definedName>
    <definedName name="detYear" localSheetId="1">'[1]Фин. 9мес.'!#REF!</definedName>
    <definedName name="detYear">'[1]Фин. 9мес.'!#REF!</definedName>
    <definedName name="Footer">#REF!</definedName>
    <definedName name="ftACC_GENERAL" localSheetId="1">'[1]Фин. 9мес.'!#REF!</definedName>
    <definedName name="ftACC_GENERAL">'[1]Фин. 9мес.'!#REF!</definedName>
    <definedName name="ftDate" localSheetId="1">#REF!</definedName>
    <definedName name="ftDate">#REF!</definedName>
    <definedName name="ftEXECUTER" localSheetId="1">'[1]Фин. 9мес.'!#REF!</definedName>
    <definedName name="ftEXECUTER">'[1]Фин. 9мес.'!#REF!</definedName>
    <definedName name="hdActTypes" localSheetId="1">'[2]фин (ЛА)'!#REF!</definedName>
    <definedName name="hdActTypes">'[2]фин (ЛА)'!#REF!</definedName>
    <definedName name="hdBudAccounts" localSheetId="1">'[2]фин (ЛА)'!#REF!</definedName>
    <definedName name="hdBudAccounts">'[2]фин (ЛА)'!#REF!</definedName>
    <definedName name="hdClient" localSheetId="1">'[2]фин (ЛА)'!#REF!</definedName>
    <definedName name="hdClient">'[2]фин (ЛА)'!#REF!</definedName>
    <definedName name="hdClientAccount" localSheetId="1">'[2]фин (ЛА)'!#REF!</definedName>
    <definedName name="hdClientAccount">'[2]фин (ЛА)'!#REF!</definedName>
    <definedName name="hdFinanceYear">#REF!</definedName>
    <definedName name="hdPeriodEnd">#REF!</definedName>
    <definedName name="hdPPP" localSheetId="1">'[2]фин (ЛА)'!#REF!</definedName>
    <definedName name="hdPPP">'[2]фин (ЛА)'!#REF!</definedName>
    <definedName name="hdPurpose" localSheetId="1">'[3]фин. 2011г'!#REF!</definedName>
    <definedName name="hdPurpose">'[3]фин. 2011г'!#REF!</definedName>
    <definedName name="Header__OwnerName" localSheetId="1">#REF!</definedName>
    <definedName name="Header__OwnerName">#REF!</definedName>
    <definedName name="Header_ActivityType" localSheetId="1">#REF!</definedName>
    <definedName name="Header_ActivityType">#REF!</definedName>
    <definedName name="Header_Aim" localSheetId="1">#REF!</definedName>
    <definedName name="Header_Aim">#REF!</definedName>
    <definedName name="Header_Client" localSheetId="1">#REF!</definedName>
    <definedName name="Header_Client">#REF!</definedName>
    <definedName name="Header_CSR" localSheetId="1">#REF!</definedName>
    <definedName name="Header_CSR">#REF!</definedName>
    <definedName name="Header_CVR" localSheetId="1">#REF!</definedName>
    <definedName name="Header_CVR">#REF!</definedName>
    <definedName name="Header_ECR" localSheetId="1">#REF!</definedName>
    <definedName name="Header_ECR">#REF!</definedName>
    <definedName name="Header_FCR" localSheetId="1">#REF!</definedName>
    <definedName name="Header_FCR">#REF!</definedName>
    <definedName name="Header_FinanceYear" localSheetId="1">#REF!</definedName>
    <definedName name="Header_FinanceYear">#REF!</definedName>
    <definedName name="Header_OnDate" localSheetId="1">#REF!</definedName>
    <definedName name="Header_OnDate">#REF!</definedName>
    <definedName name="Header_PPP" localSheetId="1">#REF!</definedName>
    <definedName name="Header_PPP">#REF!</definedName>
    <definedName name="Header_TypeDoc" localSheetId="1">#REF!</definedName>
    <definedName name="Header_TypeDoc">#REF!</definedName>
    <definedName name="resBK" localSheetId="1">'[1]Фин. 9мес.'!#REF!</definedName>
    <definedName name="resBK">'[1]Фин. 9мес.'!#REF!</definedName>
    <definedName name="resCashExp" localSheetId="1">'[1]Фин. 9мес.'!#REF!</definedName>
    <definedName name="resCashExp">'[1]Фин. 9мес.'!#REF!</definedName>
    <definedName name="resConfLBO" localSheetId="1">'[2]фин (ЛА)'!#REF!</definedName>
    <definedName name="resConfLBO">'[2]фин (ЛА)'!#REF!</definedName>
    <definedName name="resFinanceSum" localSheetId="1">'[1]Фин. 9мес.'!#REF!</definedName>
    <definedName name="resFinanceSum">'[1]Фин. 9мес.'!#REF!</definedName>
    <definedName name="resLBO" localSheetId="1">'[1]Фин. 9мес.'!#REF!</definedName>
    <definedName name="resLBO">'[1]Фин. 9мес.'!#REF!</definedName>
    <definedName name="resRestAssign" localSheetId="1">'[1]Фин. 9мес.'!#REF!</definedName>
    <definedName name="resRestAssign">'[1]Фин. 9мес.'!#REF!</definedName>
    <definedName name="resRestBO" localSheetId="1">'[1]Фин. 9мес.'!#REF!</definedName>
    <definedName name="resRestBO">'[1]Фин. 9мес.'!#REF!</definedName>
    <definedName name="resRestLCAcc" localSheetId="1">'[1]Фин. 9мес.'!#REF!</definedName>
    <definedName name="resRestLCAcc">'[1]Фин. 9мес.'!#REF!</definedName>
    <definedName name="Result" localSheetId="1">'[1]Фин. 9мес.'!#REF!</definedName>
    <definedName name="Result">'[1]Фин. 9мес.'!#REF!</definedName>
    <definedName name="Result_FYSumma" localSheetId="1">#REF!</definedName>
    <definedName name="Result_FYSumma">#REF!</definedName>
    <definedName name="Result_LFSumma" localSheetId="1">#REF!</definedName>
    <definedName name="Result_LFSumma">#REF!</definedName>
    <definedName name="Result_LYSumma" localSheetId="1">#REF!</definedName>
    <definedName name="Result_LYSumma">#REF!</definedName>
    <definedName name="Result_PFSumma" localSheetId="1">#REF!</definedName>
    <definedName name="Result_PFSumma">#REF!</definedName>
    <definedName name="Result_PLSumma" localSheetId="1">#REF!</definedName>
    <definedName name="Result_PLSumma">#REF!</definedName>
    <definedName name="Result_PYSumma" localSheetId="1">#REF!</definedName>
    <definedName name="Result_PYSumma">#REF!</definedName>
    <definedName name="resYear" localSheetId="1">'[1]Фин. 9мес.'!#REF!</definedName>
    <definedName name="resYear">'[1]Фин. 9мес.'!#REF!</definedName>
    <definedName name="sDetail_ActivityCode" localSheetId="1">#REF!</definedName>
    <definedName name="sDetail_ActivityCode">#REF!</definedName>
    <definedName name="sDetail_Classifier" localSheetId="1">#REF!</definedName>
    <definedName name="sDetail_Classifier">#REF!</definedName>
    <definedName name="sDetail_Correspondent" localSheetId="1">#REF!</definedName>
    <definedName name="sDetail_Correspondent">#REF!</definedName>
    <definedName name="sDetail_CSRName" localSheetId="1">#REF!</definedName>
    <definedName name="sDetail_CSRName">#REF!</definedName>
    <definedName name="sDetail_FYSumma" localSheetId="1">#REF!</definedName>
    <definedName name="sDetail_FYSumma">#REF!</definedName>
    <definedName name="sDetail_LFSumma" localSheetId="1">#REF!</definedName>
    <definedName name="sDetail_LFSumma">#REF!</definedName>
    <definedName name="sDetail_LYSumma" localSheetId="1">#REF!</definedName>
    <definedName name="sDetail_LYSumma">#REF!</definedName>
    <definedName name="sDetail_PFSumma" localSheetId="1">#REF!</definedName>
    <definedName name="sDetail_PFSumma">#REF!</definedName>
    <definedName name="sDetail_PLSumma" localSheetId="1">#REF!</definedName>
    <definedName name="sDetail_PLSumma">#REF!</definedName>
    <definedName name="sDetail_Purpose" localSheetId="1">#REF!</definedName>
    <definedName name="sDetail_Purpose">#REF!</definedName>
    <definedName name="sDetail_PYSumma" localSheetId="1">#REF!</definedName>
    <definedName name="sDetail_PYSumma">#REF!</definedName>
    <definedName name="SubDetail" localSheetId="1">#REF!</definedName>
    <definedName name="SubDetail">#REF!</definedName>
    <definedName name="_xlnm.Print_Area" localSheetId="1">'отчет индикаторы'!$A$1:$H$34</definedName>
    <definedName name="_xlnm.Print_Area" localSheetId="0">'отчет финансы '!$A$1:$E$49</definedName>
  </definedNames>
  <calcPr fullCalcOnLoad="1"/>
</workbook>
</file>

<file path=xl/sharedStrings.xml><?xml version="1.0" encoding="utf-8"?>
<sst xmlns="http://schemas.openxmlformats.org/spreadsheetml/2006/main" count="112" uniqueCount="79">
  <si>
    <t>Источник финансирования</t>
  </si>
  <si>
    <t>Подпрограмма</t>
  </si>
  <si>
    <t>Всего</t>
  </si>
  <si>
    <t>местный бюджет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</si>
  <si>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</si>
  <si>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</si>
  <si>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</si>
  <si>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бюджетов государственных  внебюждетных фондов</t>
  </si>
  <si>
    <t>средства юридических и физических лиц</t>
  </si>
  <si>
    <t>чел.</t>
  </si>
  <si>
    <t>1. Мероприятие  «Реализация мер в области муниципальной молодежной политики»</t>
  </si>
  <si>
    <t xml:space="preserve">2. Мероприятие  «Обеспечение деятельности муниципальных учреждений молодежной политики» </t>
  </si>
  <si>
    <t>Количество организованных и проведенных мероприятий для молодежи</t>
  </si>
  <si>
    <t>Численность  молодых людей вовлеченных в   реализацию приоритетных направлений муниципальной молодежной политики</t>
  </si>
  <si>
    <t>Доля молодежи участвующей в мероприятиях по реализации приоритетных направлений муниципальной молодежной политики в общей численности молодежи от 14 до 30 лет</t>
  </si>
  <si>
    <t xml:space="preserve">Количество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</si>
  <si>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в  общей численности молодежи от 14 до 30 лет, вовлеченной в   реализацию приоритетных направлений</t>
  </si>
  <si>
    <t xml:space="preserve">Численность  молодежи, участвующей в мероприятиях, направленных на   социально-экономическое и инновационное   развитие  города  </t>
  </si>
  <si>
    <t>Удельный вес  молодежи, участвующей в мероприятиях, направленных на   социально-экономическое и инновационное   развитие  города в  общей численности молодежи от 14 до 30 лет, вовлеченной в   реализацию приоритетных направлений молодежной политики</t>
  </si>
  <si>
    <t xml:space="preserve">Справочно:численность молодежи в городе Кемерово (от 14 до 30 лет) </t>
  </si>
  <si>
    <t>план</t>
  </si>
  <si>
    <t>кассовое исполнение</t>
  </si>
  <si>
    <t xml:space="preserve">Начальник управления культуры, спорта </t>
  </si>
  <si>
    <t>и молодежной политики администрации города Кемерово</t>
  </si>
  <si>
    <t>Ззначение целевого показателя (индикатора)</t>
  </si>
  <si>
    <t xml:space="preserve">Обоснование отклонений значений целевого показателя (индикатора) на конец отчетного  года при  наличии) </t>
  </si>
  <si>
    <t>Степень достижения целей (решения задач)  
Сд = Зф / Зп x 100%</t>
  </si>
  <si>
    <t>отчетный год</t>
  </si>
  <si>
    <t>Приложение № 2</t>
  </si>
  <si>
    <t>Приложение № 1</t>
  </si>
  <si>
    <t xml:space="preserve">Отчет об объеме финансовых ресурсов муниципальной программы </t>
  </si>
  <si>
    <t>Отчет  о достижении значений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</si>
  <si>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</si>
  <si>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</si>
  <si>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 xml:space="preserve">факт </t>
  </si>
  <si>
    <t>Количество  городских профильных молодежных студенческих отрядов, трудовых бригад</t>
  </si>
  <si>
    <t>Количество мероприятий, направленных  на социально-экономическое и инновационное  развитие  города</t>
  </si>
  <si>
    <t>Количество мероприятий, направленных  на формирование гражданско-патриотического воспитания и здорового образа жизни,  развития       добровольчества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</si>
  <si>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</si>
  <si>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</si>
  <si>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</si>
  <si>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</si>
  <si>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</si>
  <si>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</si>
  <si>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</si>
  <si>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</si>
  <si>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</si>
  <si>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</si>
  <si>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</si>
  <si>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</si>
  <si>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Объем финансовых ресурсов за отчетный год, тыс.рублей</t>
  </si>
  <si>
    <t xml:space="preserve">Наименование </t>
  </si>
  <si>
    <t>бюджет города Кемерово</t>
  </si>
  <si>
    <t xml:space="preserve">города Кемерово                                                 </t>
  </si>
  <si>
    <t xml:space="preserve">Степень достижения целей (решения задач)  
Сд = Зф / Зп </t>
  </si>
  <si>
    <t>Начальник финансового управления</t>
  </si>
  <si>
    <t>И.Ю. Викулова</t>
  </si>
  <si>
    <t>И.Н. Сагайдак</t>
  </si>
  <si>
    <t>рост численности молодежи</t>
  </si>
  <si>
    <t>Разработчик муниципальной программы:</t>
  </si>
  <si>
    <t>ШТ</t>
  </si>
  <si>
    <t>ЧЕЛ</t>
  </si>
  <si>
    <t>ПРОЦ</t>
  </si>
  <si>
    <t xml:space="preserve">ЧЕЛ </t>
  </si>
  <si>
    <t>ЕД</t>
  </si>
  <si>
    <t>Количество муниципальных учреждений, осуществляющих деятельность в области молодежной политики</t>
  </si>
  <si>
    <t>13.</t>
  </si>
  <si>
    <t>Количество социально оринтированных некоммерческих организаций, получивших бюджетные средства</t>
  </si>
  <si>
    <t>Количество реализованных молодежных социально-значимых проектов</t>
  </si>
  <si>
    <t>Исп. Матыцина Е.Ю.</t>
  </si>
  <si>
    <t>тел. 75-28-56. 23-12</t>
  </si>
  <si>
    <t>Муниципальная программа «Молодежь города Кемерово» 2015-2022 годы</t>
  </si>
  <si>
    <t xml:space="preserve">3. Мероприятие  «Поддержка социально ориентированных некоммерческих организаций, осуществляющих деятельность в сфере молодежной политики» </t>
  </si>
  <si>
    <t xml:space="preserve">Исп. Матыцина Е.Ю. </t>
  </si>
  <si>
    <t>75-28-56 (23-12)</t>
  </si>
  <si>
    <t>фактическое исполнение за год, предшест-вующий отчетному (при наличии)</t>
  </si>
  <si>
    <t>Единица изме-рения</t>
  </si>
  <si>
    <t>за 2020 год</t>
  </si>
  <si>
    <t>«Молодежь города Кемерово» на 2015-2023 годы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</si>
</sst>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%"/>
    <numFmt numFmtId="181" formatCode="_-* #,##0.000_р_._-;\-* #,##0.000_р_._-;_-* &quot;-&quot;??_р_._-;_-@_-"/>
    <numFmt numFmtId="182" formatCode="_-* #,##0.0_р_._-;\-* #,##0.0_р_._-;_-* &quot;-&quot;??_р_._-;_-@_-"/>
    <numFmt numFmtId="183" formatCode="dd/mm/yy"/>
    <numFmt numFmtId="184" formatCode="#,##0.0_ ;\-#,##0.0\ 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0.000000000"/>
    <numFmt numFmtId="197" formatCode="0.0000000000"/>
    <numFmt numFmtId="198" formatCode="0.00000000000"/>
    <numFmt numFmtId="199" formatCode="#,##0.000_ ;\-#,##0.000\ "/>
  </numFmts>
  <fonts count="6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4"/>
      <color indexed="17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50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92D050"/>
      <name val="Times New Roman"/>
      <family val="1"/>
    </font>
    <font>
      <sz val="11"/>
      <color rgb="FF7030A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171" fontId="7" fillId="0" borderId="0" xfId="63" applyFont="1" applyAlignment="1">
      <alignment/>
    </xf>
    <xf numFmtId="171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172" fontId="8" fillId="0" borderId="0" xfId="63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82" fontId="12" fillId="0" borderId="10" xfId="6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184" fontId="55" fillId="0" borderId="0" xfId="63" applyNumberFormat="1" applyFont="1" applyFill="1" applyBorder="1" applyAlignment="1">
      <alignment wrapText="1"/>
    </xf>
    <xf numFmtId="17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171" fontId="54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71" fontId="56" fillId="0" borderId="0" xfId="63" applyFont="1" applyFill="1" applyAlignment="1">
      <alignment/>
    </xf>
    <xf numFmtId="172" fontId="13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172" fontId="57" fillId="0" borderId="0" xfId="0" applyNumberFormat="1" applyFont="1" applyFill="1" applyAlignment="1">
      <alignment/>
    </xf>
    <xf numFmtId="173" fontId="55" fillId="0" borderId="0" xfId="0" applyNumberFormat="1" applyFont="1" applyFill="1" applyBorder="1" applyAlignment="1">
      <alignment horizontal="right"/>
    </xf>
    <xf numFmtId="171" fontId="54" fillId="0" borderId="0" xfId="63" applyFont="1" applyFill="1" applyAlignment="1">
      <alignment/>
    </xf>
    <xf numFmtId="171" fontId="57" fillId="0" borderId="0" xfId="0" applyNumberFormat="1" applyFont="1" applyFill="1" applyAlignment="1">
      <alignment/>
    </xf>
    <xf numFmtId="180" fontId="55" fillId="0" borderId="0" xfId="6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82" fontId="3" fillId="0" borderId="10" xfId="63" applyNumberFormat="1" applyFont="1" applyBorder="1" applyAlignment="1">
      <alignment horizontal="right" vertical="center" wrapText="1"/>
    </xf>
    <xf numFmtId="188" fontId="3" fillId="0" borderId="10" xfId="63" applyNumberFormat="1" applyFont="1" applyBorder="1" applyAlignment="1">
      <alignment horizontal="right" vertical="center" wrapText="1"/>
    </xf>
    <xf numFmtId="184" fontId="9" fillId="0" borderId="13" xfId="63" applyNumberFormat="1" applyFont="1" applyBorder="1" applyAlignment="1">
      <alignment wrapText="1"/>
    </xf>
    <xf numFmtId="184" fontId="8" fillId="0" borderId="10" xfId="63" applyNumberFormat="1" applyFont="1" applyBorder="1" applyAlignment="1">
      <alignment wrapText="1"/>
    </xf>
    <xf numFmtId="184" fontId="8" fillId="0" borderId="22" xfId="63" applyNumberFormat="1" applyFont="1" applyBorder="1" applyAlignment="1">
      <alignment wrapText="1"/>
    </xf>
    <xf numFmtId="184" fontId="8" fillId="0" borderId="12" xfId="63" applyNumberFormat="1" applyFont="1" applyBorder="1" applyAlignment="1">
      <alignment wrapText="1"/>
    </xf>
    <xf numFmtId="184" fontId="8" fillId="0" borderId="21" xfId="63" applyNumberFormat="1" applyFont="1" applyBorder="1" applyAlignment="1">
      <alignment wrapText="1"/>
    </xf>
    <xf numFmtId="184" fontId="10" fillId="0" borderId="20" xfId="63" applyNumberFormat="1" applyFont="1" applyBorder="1" applyAlignment="1">
      <alignment wrapText="1"/>
    </xf>
    <xf numFmtId="184" fontId="10" fillId="0" borderId="23" xfId="63" applyNumberFormat="1" applyFont="1" applyBorder="1" applyAlignment="1">
      <alignment wrapText="1"/>
    </xf>
    <xf numFmtId="184" fontId="10" fillId="0" borderId="10" xfId="63" applyNumberFormat="1" applyFont="1" applyBorder="1" applyAlignment="1">
      <alignment wrapText="1"/>
    </xf>
    <xf numFmtId="184" fontId="10" fillId="0" borderId="22" xfId="63" applyNumberFormat="1" applyFont="1" applyBorder="1" applyAlignment="1">
      <alignment wrapText="1"/>
    </xf>
    <xf numFmtId="184" fontId="10" fillId="0" borderId="15" xfId="63" applyNumberFormat="1" applyFont="1" applyBorder="1" applyAlignment="1">
      <alignment wrapText="1"/>
    </xf>
    <xf numFmtId="184" fontId="10" fillId="0" borderId="24" xfId="63" applyNumberFormat="1" applyFont="1" applyBorder="1" applyAlignment="1">
      <alignment wrapText="1"/>
    </xf>
    <xf numFmtId="184" fontId="8" fillId="0" borderId="13" xfId="63" applyNumberFormat="1" applyFont="1" applyBorder="1" applyAlignment="1">
      <alignment wrapText="1"/>
    </xf>
    <xf numFmtId="184" fontId="3" fillId="0" borderId="10" xfId="63" applyNumberFormat="1" applyFont="1" applyFill="1" applyBorder="1" applyAlignment="1">
      <alignment wrapText="1"/>
    </xf>
    <xf numFmtId="184" fontId="3" fillId="0" borderId="10" xfId="63" applyNumberFormat="1" applyFont="1" applyBorder="1" applyAlignment="1">
      <alignment wrapText="1"/>
    </xf>
    <xf numFmtId="184" fontId="3" fillId="0" borderId="22" xfId="63" applyNumberFormat="1" applyFont="1" applyBorder="1" applyAlignment="1">
      <alignment wrapText="1"/>
    </xf>
    <xf numFmtId="0" fontId="55" fillId="0" borderId="25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59" fillId="0" borderId="0" xfId="0" applyFont="1" applyAlignment="1">
      <alignment horizontal="justify"/>
    </xf>
    <xf numFmtId="184" fontId="8" fillId="0" borderId="0" xfId="65" applyNumberFormat="1" applyFont="1" applyFill="1" applyBorder="1" applyAlignment="1">
      <alignment wrapText="1"/>
    </xf>
    <xf numFmtId="171" fontId="55" fillId="0" borderId="26" xfId="63" applyFont="1" applyFill="1" applyBorder="1" applyAlignment="1">
      <alignment wrapText="1"/>
    </xf>
    <xf numFmtId="171" fontId="55" fillId="0" borderId="27" xfId="63" applyFont="1" applyFill="1" applyBorder="1" applyAlignment="1">
      <alignment wrapText="1"/>
    </xf>
    <xf numFmtId="171" fontId="55" fillId="0" borderId="28" xfId="63" applyFont="1" applyFill="1" applyBorder="1" applyAlignment="1">
      <alignment wrapText="1"/>
    </xf>
    <xf numFmtId="171" fontId="55" fillId="0" borderId="29" xfId="63" applyFont="1" applyFill="1" applyBorder="1" applyAlignment="1">
      <alignment wrapText="1"/>
    </xf>
    <xf numFmtId="171" fontId="55" fillId="0" borderId="25" xfId="63" applyFont="1" applyFill="1" applyBorder="1" applyAlignment="1">
      <alignment wrapText="1"/>
    </xf>
    <xf numFmtId="188" fontId="3" fillId="0" borderId="10" xfId="0" applyNumberFormat="1" applyFont="1" applyBorder="1" applyAlignment="1">
      <alignment horizontal="right" vertical="center" wrapText="1"/>
    </xf>
    <xf numFmtId="189" fontId="12" fillId="0" borderId="10" xfId="63" applyNumberFormat="1" applyFont="1" applyBorder="1" applyAlignment="1">
      <alignment horizontal="center" vertical="center" wrapText="1"/>
    </xf>
    <xf numFmtId="171" fontId="55" fillId="0" borderId="10" xfId="63" applyFont="1" applyFill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0" xfId="0" applyFont="1" applyBorder="1" applyAlignment="1">
      <alignment wrapText="1"/>
    </xf>
    <xf numFmtId="184" fontId="8" fillId="0" borderId="20" xfId="63" applyNumberFormat="1" applyFont="1" applyBorder="1" applyAlignment="1">
      <alignment wrapText="1"/>
    </xf>
    <xf numFmtId="184" fontId="8" fillId="0" borderId="23" xfId="63" applyNumberFormat="1" applyFont="1" applyBorder="1" applyAlignment="1">
      <alignment wrapText="1"/>
    </xf>
    <xf numFmtId="184" fontId="3" fillId="0" borderId="12" xfId="63" applyNumberFormat="1" applyFont="1" applyFill="1" applyBorder="1" applyAlignment="1">
      <alignment wrapText="1"/>
    </xf>
    <xf numFmtId="184" fontId="3" fillId="0" borderId="21" xfId="63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2" fontId="8" fillId="0" borderId="0" xfId="63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84" fontId="3" fillId="0" borderId="22" xfId="63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8" fontId="3" fillId="0" borderId="10" xfId="65" applyNumberFormat="1" applyFont="1" applyBorder="1" applyAlignment="1">
      <alignment horizontal="right" vertical="center" wrapText="1"/>
    </xf>
    <xf numFmtId="182" fontId="3" fillId="0" borderId="10" xfId="65" applyNumberFormat="1" applyFont="1" applyBorder="1" applyAlignment="1">
      <alignment horizontal="right" vertical="center" wrapText="1"/>
    </xf>
    <xf numFmtId="188" fontId="3" fillId="0" borderId="10" xfId="65" applyNumberFormat="1" applyFont="1" applyFill="1" applyBorder="1" applyAlignment="1">
      <alignment horizontal="right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184" fontId="9" fillId="0" borderId="31" xfId="63" applyNumberFormat="1" applyFont="1" applyBorder="1" applyAlignment="1">
      <alignment wrapText="1"/>
    </xf>
    <xf numFmtId="184" fontId="8" fillId="0" borderId="31" xfId="63" applyNumberFormat="1" applyFont="1" applyBorder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172" fontId="8" fillId="0" borderId="0" xfId="63" applyNumberFormat="1" applyFont="1" applyBorder="1" applyAlignment="1">
      <alignment horizontal="right" vertical="center" wrapText="1"/>
    </xf>
    <xf numFmtId="172" fontId="8" fillId="0" borderId="0" xfId="63" applyNumberFormat="1" applyFont="1" applyFill="1" applyBorder="1" applyAlignment="1">
      <alignment horizontal="right" vertical="center" wrapText="1"/>
    </xf>
    <xf numFmtId="171" fontId="8" fillId="0" borderId="0" xfId="0" applyNumberFormat="1" applyFont="1" applyAlignment="1">
      <alignment horizontal="right" vertical="center"/>
    </xf>
    <xf numFmtId="171" fontId="8" fillId="0" borderId="0" xfId="63" applyFont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 wrapText="1"/>
    </xf>
    <xf numFmtId="0" fontId="55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3"/>
  <sheetViews>
    <sheetView view="pageBreakPreview" zoomScale="69" zoomScaleSheetLayoutView="69" zoomScalePageLayoutView="0" workbookViewId="0" topLeftCell="A1">
      <selection activeCell="O28" sqref="O28"/>
    </sheetView>
  </sheetViews>
  <sheetFormatPr defaultColWidth="9.140625" defaultRowHeight="15" outlineLevelRow="1"/>
  <cols>
    <col min="1" max="1" width="34.140625" style="1" customWidth="1"/>
    <col min="2" max="2" width="51.28125" style="1" customWidth="1"/>
    <col min="3" max="3" width="13.7109375" style="1" bestFit="1" customWidth="1"/>
    <col min="4" max="4" width="16.140625" style="1" customWidth="1"/>
    <col min="5" max="5" width="21.00390625" style="39" customWidth="1"/>
    <col min="6" max="16384" width="9.140625" style="1" customWidth="1"/>
  </cols>
  <sheetData>
    <row r="1" spans="4:5" ht="15">
      <c r="D1" s="2" t="s">
        <v>28</v>
      </c>
      <c r="E1" s="38"/>
    </row>
    <row r="3" spans="1:5" ht="18.75">
      <c r="A3" s="128" t="s">
        <v>30</v>
      </c>
      <c r="B3" s="128"/>
      <c r="C3" s="128"/>
      <c r="D3" s="128"/>
      <c r="E3" s="3"/>
    </row>
    <row r="4" spans="1:5" ht="18.75" customHeight="1">
      <c r="A4" s="128" t="s">
        <v>77</v>
      </c>
      <c r="B4" s="128"/>
      <c r="C4" s="128"/>
      <c r="D4" s="128"/>
      <c r="E4" s="73"/>
    </row>
    <row r="5" ht="19.5" thickBot="1">
      <c r="A5" s="3"/>
    </row>
    <row r="6" spans="1:5" s="4" customFormat="1" ht="57.75" customHeight="1">
      <c r="A6" s="135" t="s">
        <v>51</v>
      </c>
      <c r="B6" s="137" t="s">
        <v>0</v>
      </c>
      <c r="C6" s="139" t="s">
        <v>50</v>
      </c>
      <c r="D6" s="140"/>
      <c r="E6" s="129" t="s">
        <v>54</v>
      </c>
    </row>
    <row r="7" spans="1:5" s="4" customFormat="1" ht="42" customHeight="1" thickBot="1">
      <c r="A7" s="136"/>
      <c r="B7" s="138"/>
      <c r="C7" s="36" t="s">
        <v>20</v>
      </c>
      <c r="D7" s="37" t="s">
        <v>21</v>
      </c>
      <c r="E7" s="130"/>
    </row>
    <row r="8" spans="1:5" s="4" customFormat="1" ht="22.5" customHeight="1" thickBot="1">
      <c r="A8" s="30">
        <v>1</v>
      </c>
      <c r="B8" s="31">
        <v>2</v>
      </c>
      <c r="C8" s="31">
        <v>3</v>
      </c>
      <c r="D8" s="32">
        <v>4</v>
      </c>
      <c r="E8" s="72">
        <v>5</v>
      </c>
    </row>
    <row r="9" spans="1:5" s="4" customFormat="1" ht="18.75">
      <c r="A9" s="132" t="s">
        <v>71</v>
      </c>
      <c r="B9" s="35" t="s">
        <v>2</v>
      </c>
      <c r="C9" s="57">
        <f>C10+C11</f>
        <v>5204.2</v>
      </c>
      <c r="D9" s="112">
        <f>D10+D11</f>
        <v>5203.9</v>
      </c>
      <c r="E9" s="83">
        <f>D9/C9</f>
        <v>0.9999423542523346</v>
      </c>
    </row>
    <row r="10" spans="1:5" s="4" customFormat="1" ht="18.75">
      <c r="A10" s="133"/>
      <c r="B10" s="6" t="s">
        <v>52</v>
      </c>
      <c r="C10" s="58">
        <f>C23+C29+C35</f>
        <v>4513.5</v>
      </c>
      <c r="D10" s="59">
        <f>D23+D29+D35</f>
        <v>4513.2</v>
      </c>
      <c r="E10" s="84">
        <f>D10/C10</f>
        <v>0.9999335327351279</v>
      </c>
    </row>
    <row r="11" spans="1:5" s="4" customFormat="1" ht="37.5">
      <c r="A11" s="133"/>
      <c r="B11" s="6" t="s">
        <v>4</v>
      </c>
      <c r="C11" s="58">
        <f>C13</f>
        <v>690.7</v>
      </c>
      <c r="D11" s="59">
        <f>D13</f>
        <v>690.7</v>
      </c>
      <c r="E11" s="84">
        <f aca="true" t="shared" si="0" ref="E11:E30">D11/C11</f>
        <v>1</v>
      </c>
    </row>
    <row r="12" spans="1:5" s="4" customFormat="1" ht="18.75" hidden="1">
      <c r="A12" s="133"/>
      <c r="B12" s="6" t="s">
        <v>5</v>
      </c>
      <c r="C12" s="58"/>
      <c r="D12" s="59"/>
      <c r="E12" s="84"/>
    </row>
    <row r="13" spans="1:5" s="4" customFormat="1" ht="19.5" thickBot="1">
      <c r="A13" s="133"/>
      <c r="B13" s="6" t="s">
        <v>6</v>
      </c>
      <c r="C13" s="58">
        <f>C26</f>
        <v>690.7</v>
      </c>
      <c r="D13" s="59">
        <f>D26</f>
        <v>690.7</v>
      </c>
      <c r="E13" s="84">
        <f t="shared" si="0"/>
        <v>1</v>
      </c>
    </row>
    <row r="14" spans="1:5" s="4" customFormat="1" ht="19.5" hidden="1" thickBot="1">
      <c r="A14" s="134"/>
      <c r="B14" s="26" t="s">
        <v>8</v>
      </c>
      <c r="C14" s="60"/>
      <c r="D14" s="61"/>
      <c r="E14" s="85"/>
    </row>
    <row r="15" spans="1:5" s="5" customFormat="1" ht="19.5" hidden="1" outlineLevel="1" thickBot="1">
      <c r="A15" s="33" t="s">
        <v>1</v>
      </c>
      <c r="B15" s="34" t="s">
        <v>2</v>
      </c>
      <c r="C15" s="62"/>
      <c r="D15" s="63"/>
      <c r="E15" s="86" t="e">
        <f t="shared" si="0"/>
        <v>#DIV/0!</v>
      </c>
    </row>
    <row r="16" spans="1:5" s="5" customFormat="1" ht="19.5" hidden="1" outlineLevel="1" thickBot="1">
      <c r="A16" s="25"/>
      <c r="B16" s="8" t="s">
        <v>3</v>
      </c>
      <c r="C16" s="64"/>
      <c r="D16" s="65"/>
      <c r="E16" s="84" t="e">
        <f t="shared" si="0"/>
        <v>#DIV/0!</v>
      </c>
    </row>
    <row r="17" spans="1:5" s="5" customFormat="1" ht="38.25" hidden="1" outlineLevel="1" thickBot="1">
      <c r="A17" s="25"/>
      <c r="B17" s="8" t="s">
        <v>4</v>
      </c>
      <c r="C17" s="64"/>
      <c r="D17" s="65"/>
      <c r="E17" s="84" t="e">
        <f t="shared" si="0"/>
        <v>#DIV/0!</v>
      </c>
    </row>
    <row r="18" spans="1:5" s="5" customFormat="1" ht="19.5" hidden="1" outlineLevel="1" thickBot="1">
      <c r="A18" s="25"/>
      <c r="B18" s="8" t="s">
        <v>5</v>
      </c>
      <c r="C18" s="64"/>
      <c r="D18" s="65"/>
      <c r="E18" s="84" t="e">
        <f t="shared" si="0"/>
        <v>#DIV/0!</v>
      </c>
    </row>
    <row r="19" spans="1:5" s="5" customFormat="1" ht="19.5" hidden="1" outlineLevel="1" thickBot="1">
      <c r="A19" s="25"/>
      <c r="B19" s="8" t="s">
        <v>6</v>
      </c>
      <c r="C19" s="64"/>
      <c r="D19" s="65"/>
      <c r="E19" s="84" t="e">
        <f t="shared" si="0"/>
        <v>#DIV/0!</v>
      </c>
    </row>
    <row r="20" spans="1:5" s="5" customFormat="1" ht="38.25" hidden="1" outlineLevel="1" thickBot="1">
      <c r="A20" s="25"/>
      <c r="B20" s="8" t="s">
        <v>7</v>
      </c>
      <c r="C20" s="64"/>
      <c r="D20" s="65"/>
      <c r="E20" s="84" t="e">
        <f t="shared" si="0"/>
        <v>#DIV/0!</v>
      </c>
    </row>
    <row r="21" spans="1:5" s="5" customFormat="1" ht="19.5" hidden="1" outlineLevel="1" thickBot="1">
      <c r="A21" s="28"/>
      <c r="B21" s="29" t="s">
        <v>8</v>
      </c>
      <c r="C21" s="66"/>
      <c r="D21" s="67"/>
      <c r="E21" s="87" t="e">
        <f t="shared" si="0"/>
        <v>#DIV/0!</v>
      </c>
    </row>
    <row r="22" spans="1:5" s="4" customFormat="1" ht="18.75" collapsed="1">
      <c r="A22" s="126" t="s">
        <v>10</v>
      </c>
      <c r="B22" s="27" t="s">
        <v>2</v>
      </c>
      <c r="C22" s="68">
        <f>C23+C24</f>
        <v>1387.9</v>
      </c>
      <c r="D22" s="113">
        <f>D23+D24</f>
        <v>1387.7</v>
      </c>
      <c r="E22" s="83">
        <f t="shared" si="0"/>
        <v>0.999855897398948</v>
      </c>
    </row>
    <row r="23" spans="1:5" s="4" customFormat="1" ht="18.75">
      <c r="A23" s="131"/>
      <c r="B23" s="6" t="s">
        <v>52</v>
      </c>
      <c r="C23" s="69">
        <v>697.2</v>
      </c>
      <c r="D23" s="103">
        <f>176.9+69.1+451</f>
        <v>697</v>
      </c>
      <c r="E23" s="84">
        <f t="shared" si="0"/>
        <v>0.9997131382673551</v>
      </c>
    </row>
    <row r="24" spans="1:5" s="4" customFormat="1" ht="37.5">
      <c r="A24" s="131"/>
      <c r="B24" s="6" t="s">
        <v>4</v>
      </c>
      <c r="C24" s="70">
        <f>C26</f>
        <v>690.7</v>
      </c>
      <c r="D24" s="71">
        <f>D26</f>
        <v>690.7</v>
      </c>
      <c r="E24" s="84">
        <f t="shared" si="0"/>
        <v>1</v>
      </c>
    </row>
    <row r="25" spans="1:5" s="4" customFormat="1" ht="18.75" hidden="1">
      <c r="A25" s="131"/>
      <c r="B25" s="6" t="s">
        <v>5</v>
      </c>
      <c r="C25" s="70"/>
      <c r="D25" s="71"/>
      <c r="E25" s="84"/>
    </row>
    <row r="26" spans="1:5" s="4" customFormat="1" ht="19.5" thickBot="1">
      <c r="A26" s="131"/>
      <c r="B26" s="6" t="s">
        <v>6</v>
      </c>
      <c r="C26" s="70">
        <v>690.7</v>
      </c>
      <c r="D26" s="71">
        <v>690.7</v>
      </c>
      <c r="E26" s="84">
        <f t="shared" si="0"/>
        <v>1</v>
      </c>
    </row>
    <row r="27" spans="1:5" s="4" customFormat="1" ht="19.5" hidden="1" thickBot="1">
      <c r="A27" s="127"/>
      <c r="B27" s="26" t="s">
        <v>8</v>
      </c>
      <c r="C27" s="60"/>
      <c r="D27" s="61"/>
      <c r="E27" s="85"/>
    </row>
    <row r="28" spans="1:5" s="4" customFormat="1" ht="18.75" customHeight="1" collapsed="1">
      <c r="A28" s="126" t="s">
        <v>11</v>
      </c>
      <c r="B28" s="27" t="s">
        <v>2</v>
      </c>
      <c r="C28" s="68">
        <f>C29</f>
        <v>2437.3</v>
      </c>
      <c r="D28" s="113">
        <f>D29</f>
        <v>2437.2</v>
      </c>
      <c r="E28" s="83">
        <f t="shared" si="0"/>
        <v>0.9999589709924915</v>
      </c>
    </row>
    <row r="29" spans="1:5" s="4" customFormat="1" ht="82.5" customHeight="1" thickBot="1">
      <c r="A29" s="127"/>
      <c r="B29" s="26" t="s">
        <v>52</v>
      </c>
      <c r="C29" s="96">
        <v>2437.3</v>
      </c>
      <c r="D29" s="97">
        <v>2437.2</v>
      </c>
      <c r="E29" s="84">
        <f>D29/C29</f>
        <v>0.9999589709924915</v>
      </c>
    </row>
    <row r="30" spans="1:5" s="4" customFormat="1" ht="38.25" hidden="1" outlineLevel="1" thickBot="1">
      <c r="A30" s="91"/>
      <c r="B30" s="93" t="s">
        <v>4</v>
      </c>
      <c r="C30" s="94">
        <f>C31+C32++C33</f>
        <v>0</v>
      </c>
      <c r="D30" s="95">
        <f>D31+D32++D33</f>
        <v>0</v>
      </c>
      <c r="E30" s="84" t="e">
        <f t="shared" si="0"/>
        <v>#DIV/0!</v>
      </c>
    </row>
    <row r="31" spans="1:5" s="4" customFormat="1" ht="19.5" hidden="1" outlineLevel="1" thickBot="1">
      <c r="A31" s="91"/>
      <c r="B31" s="6" t="s">
        <v>5</v>
      </c>
      <c r="C31" s="58"/>
      <c r="D31" s="59"/>
      <c r="E31" s="84"/>
    </row>
    <row r="32" spans="1:5" s="4" customFormat="1" ht="19.5" hidden="1" outlineLevel="1" thickBot="1">
      <c r="A32" s="91"/>
      <c r="B32" s="6" t="s">
        <v>6</v>
      </c>
      <c r="C32" s="58"/>
      <c r="D32" s="59"/>
      <c r="E32" s="84"/>
    </row>
    <row r="33" spans="1:5" s="4" customFormat="1" ht="19.5" hidden="1" outlineLevel="1" thickBot="1">
      <c r="A33" s="92"/>
      <c r="B33" s="26" t="s">
        <v>8</v>
      </c>
      <c r="C33" s="60"/>
      <c r="D33" s="61"/>
      <c r="E33" s="85"/>
    </row>
    <row r="34" spans="1:5" s="4" customFormat="1" ht="18.75" customHeight="1" collapsed="1">
      <c r="A34" s="126" t="s">
        <v>72</v>
      </c>
      <c r="B34" s="27" t="s">
        <v>2</v>
      </c>
      <c r="C34" s="68">
        <f>C35</f>
        <v>1379</v>
      </c>
      <c r="D34" s="113">
        <f>D35</f>
        <v>1379</v>
      </c>
      <c r="E34" s="83">
        <f>D34/C34</f>
        <v>1</v>
      </c>
    </row>
    <row r="35" spans="1:5" s="4" customFormat="1" ht="95.25" customHeight="1" thickBot="1">
      <c r="A35" s="127"/>
      <c r="B35" s="26" t="s">
        <v>52</v>
      </c>
      <c r="C35" s="96">
        <v>1379</v>
      </c>
      <c r="D35" s="97">
        <f>1379</f>
        <v>1379</v>
      </c>
      <c r="E35" s="85">
        <f>D35/C35</f>
        <v>1</v>
      </c>
    </row>
    <row r="36" spans="1:5" s="4" customFormat="1" ht="18.75">
      <c r="A36" s="12"/>
      <c r="B36" s="13"/>
      <c r="C36" s="14"/>
      <c r="D36" s="14"/>
      <c r="E36" s="40"/>
    </row>
    <row r="37" spans="1:5" s="4" customFormat="1" ht="18.75">
      <c r="A37" s="12"/>
      <c r="B37" s="13"/>
      <c r="C37" s="14"/>
      <c r="D37" s="14"/>
      <c r="E37" s="40"/>
    </row>
    <row r="38" spans="1:5" s="4" customFormat="1" ht="18.75">
      <c r="A38" s="12"/>
      <c r="B38" s="13"/>
      <c r="C38" s="14"/>
      <c r="D38" s="14"/>
      <c r="E38" s="40"/>
    </row>
    <row r="39" spans="3:5" ht="18.75">
      <c r="C39" s="11"/>
      <c r="D39" s="11"/>
      <c r="E39" s="40"/>
    </row>
    <row r="40" spans="1:5" ht="18.75">
      <c r="A40" s="98" t="s">
        <v>59</v>
      </c>
      <c r="C40" s="42"/>
      <c r="D40" s="42"/>
      <c r="E40" s="42"/>
    </row>
    <row r="41" spans="1:5" ht="18.75">
      <c r="A41" s="19" t="s">
        <v>22</v>
      </c>
      <c r="C41" s="41"/>
      <c r="D41" s="80"/>
      <c r="E41" s="80"/>
    </row>
    <row r="42" spans="1:5" ht="18.75">
      <c r="A42" s="19" t="s">
        <v>23</v>
      </c>
      <c r="C42" s="42"/>
      <c r="D42" s="80" t="s">
        <v>57</v>
      </c>
      <c r="E42" s="42"/>
    </row>
    <row r="43" spans="3:5" ht="18.75">
      <c r="C43" s="42"/>
      <c r="D43" s="80"/>
      <c r="E43" s="42"/>
    </row>
    <row r="44" spans="1:5" ht="18.75">
      <c r="A44" s="19" t="s">
        <v>55</v>
      </c>
      <c r="C44" s="41"/>
      <c r="E44" s="80"/>
    </row>
    <row r="45" spans="1:5" ht="18.75">
      <c r="A45" s="19" t="s">
        <v>53</v>
      </c>
      <c r="C45" s="41"/>
      <c r="D45" s="80" t="s">
        <v>56</v>
      </c>
      <c r="E45" s="80"/>
    </row>
    <row r="46" spans="1:5" ht="18.75">
      <c r="A46" s="81"/>
      <c r="E46" s="82"/>
    </row>
    <row r="47" spans="3:5" ht="15">
      <c r="C47" s="42"/>
      <c r="D47" s="42"/>
      <c r="E47" s="42"/>
    </row>
    <row r="48" spans="1:5" ht="15">
      <c r="A48" s="1" t="s">
        <v>69</v>
      </c>
      <c r="C48" s="42"/>
      <c r="D48" s="42"/>
      <c r="E48" s="42"/>
    </row>
    <row r="49" spans="1:5" ht="15">
      <c r="A49" s="1" t="s">
        <v>70</v>
      </c>
      <c r="C49" s="42"/>
      <c r="D49" s="42"/>
      <c r="E49" s="42"/>
    </row>
    <row r="50" ht="18.75">
      <c r="E50" s="40"/>
    </row>
    <row r="51" ht="18.75">
      <c r="E51" s="40"/>
    </row>
    <row r="52" spans="1:5" ht="18.75">
      <c r="A52" s="2"/>
      <c r="E52" s="40"/>
    </row>
    <row r="53" ht="18.75">
      <c r="E53" s="40"/>
    </row>
    <row r="54" ht="18.75">
      <c r="E54" s="40"/>
    </row>
    <row r="55" ht="18.75">
      <c r="E55" s="53"/>
    </row>
    <row r="56" ht="18.75">
      <c r="E56" s="53"/>
    </row>
    <row r="57" ht="18.75">
      <c r="E57" s="40"/>
    </row>
    <row r="58" ht="18.75">
      <c r="E58" s="40"/>
    </row>
    <row r="59" ht="18.75">
      <c r="E59" s="40"/>
    </row>
    <row r="60" ht="18.75">
      <c r="E60" s="40"/>
    </row>
    <row r="61" ht="18.75">
      <c r="E61" s="40"/>
    </row>
    <row r="62" ht="18.75">
      <c r="E62" s="40"/>
    </row>
    <row r="63" ht="15">
      <c r="E63" s="41"/>
    </row>
    <row r="64" ht="15">
      <c r="E64" s="42"/>
    </row>
    <row r="65" ht="18.75">
      <c r="E65" s="43"/>
    </row>
    <row r="66" ht="15">
      <c r="E66" s="42"/>
    </row>
    <row r="67" ht="15">
      <c r="E67" s="42"/>
    </row>
    <row r="68" ht="15">
      <c r="E68" s="42"/>
    </row>
    <row r="69" ht="15">
      <c r="E69" s="42"/>
    </row>
    <row r="70" ht="15">
      <c r="E70" s="42"/>
    </row>
    <row r="71" ht="15">
      <c r="E71" s="42"/>
    </row>
    <row r="72" ht="15">
      <c r="E72" s="42"/>
    </row>
    <row r="74" ht="15">
      <c r="E74" s="44"/>
    </row>
    <row r="75" ht="15">
      <c r="E75" s="45"/>
    </row>
    <row r="76" ht="15">
      <c r="E76" s="46"/>
    </row>
    <row r="77" ht="15">
      <c r="E77" s="46"/>
    </row>
    <row r="78" ht="15">
      <c r="E78" s="46"/>
    </row>
    <row r="79" ht="15">
      <c r="E79" s="46"/>
    </row>
    <row r="80" ht="15">
      <c r="E80" s="46"/>
    </row>
    <row r="81" ht="15">
      <c r="E81" s="46"/>
    </row>
    <row r="82" ht="15">
      <c r="E82" s="47"/>
    </row>
    <row r="83" ht="15">
      <c r="E83" s="48"/>
    </row>
    <row r="84" ht="15">
      <c r="E84" s="49"/>
    </row>
    <row r="85" ht="15">
      <c r="E85" s="49"/>
    </row>
    <row r="86" ht="15">
      <c r="E86" s="45"/>
    </row>
    <row r="87" ht="18.75">
      <c r="E87" s="50"/>
    </row>
    <row r="89" ht="15">
      <c r="E89" s="51"/>
    </row>
    <row r="91" ht="15">
      <c r="E91" s="52"/>
    </row>
    <row r="92" ht="15">
      <c r="E92" s="44"/>
    </row>
    <row r="93" ht="18.75">
      <c r="E93" s="50"/>
    </row>
  </sheetData>
  <sheetProtection/>
  <mergeCells count="10">
    <mergeCell ref="A34:A35"/>
    <mergeCell ref="A28:A29"/>
    <mergeCell ref="A4:D4"/>
    <mergeCell ref="E6:E7"/>
    <mergeCell ref="A3:D3"/>
    <mergeCell ref="A22:A27"/>
    <mergeCell ref="A9:A14"/>
    <mergeCell ref="A6:A7"/>
    <mergeCell ref="B6:B7"/>
    <mergeCell ref="C6:D6"/>
  </mergeCells>
  <printOptions/>
  <pageMargins left="0.41" right="0.3" top="0.44" bottom="0.34" header="0.31496062992125984" footer="0.31496062992125984"/>
  <pageSetup fitToHeight="1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"/>
  <sheetViews>
    <sheetView tabSelected="1" view="pageBreakPreview" zoomScale="75" zoomScaleSheetLayoutView="75" zoomScalePageLayoutView="0" workbookViewId="0" topLeftCell="A1">
      <selection activeCell="M13" sqref="M13"/>
    </sheetView>
  </sheetViews>
  <sheetFormatPr defaultColWidth="9.140625" defaultRowHeight="15" outlineLevelRow="1"/>
  <cols>
    <col min="1" max="1" width="6.8515625" style="107" customWidth="1"/>
    <col min="2" max="2" width="82.140625" style="1" customWidth="1"/>
    <col min="3" max="3" width="12.00390625" style="1" customWidth="1"/>
    <col min="4" max="4" width="18.00390625" style="1" customWidth="1"/>
    <col min="5" max="5" width="12.140625" style="1" bestFit="1" customWidth="1"/>
    <col min="6" max="6" width="12.28125" style="117" customWidth="1"/>
    <col min="7" max="7" width="24.57421875" style="1" hidden="1" customWidth="1"/>
    <col min="8" max="8" width="25.57421875" style="1" customWidth="1"/>
    <col min="9" max="16384" width="9.140625" style="1" customWidth="1"/>
  </cols>
  <sheetData>
    <row r="1" spans="1:7" ht="18.75">
      <c r="A1" s="105"/>
      <c r="F1" s="115" t="s">
        <v>29</v>
      </c>
      <c r="G1" s="1"/>
    </row>
    <row r="2" spans="1:6" ht="18.75">
      <c r="A2" s="105"/>
      <c r="F2" s="116"/>
    </row>
    <row r="3" spans="1:7" ht="17.25" customHeight="1">
      <c r="A3" s="147" t="s">
        <v>31</v>
      </c>
      <c r="B3" s="147"/>
      <c r="C3" s="147"/>
      <c r="D3" s="147"/>
      <c r="E3" s="147"/>
      <c r="F3" s="147"/>
      <c r="G3" s="73"/>
    </row>
    <row r="4" spans="1:7" ht="17.25" customHeight="1">
      <c r="A4" s="147" t="s">
        <v>78</v>
      </c>
      <c r="B4" s="147"/>
      <c r="C4" s="147"/>
      <c r="D4" s="147"/>
      <c r="E4" s="147"/>
      <c r="F4" s="147"/>
      <c r="G4" s="73"/>
    </row>
    <row r="5" spans="1:7" ht="17.25" customHeight="1">
      <c r="A5" s="147" t="s">
        <v>77</v>
      </c>
      <c r="B5" s="147"/>
      <c r="C5" s="147"/>
      <c r="D5" s="147"/>
      <c r="E5" s="147"/>
      <c r="F5" s="147"/>
      <c r="G5" s="73"/>
    </row>
    <row r="6" spans="1:5" ht="18.75">
      <c r="A6" s="23"/>
      <c r="B6" s="3"/>
      <c r="C6" s="3"/>
      <c r="D6" s="3"/>
      <c r="E6" s="3"/>
    </row>
    <row r="7" spans="1:8" s="4" customFormat="1" ht="18.75">
      <c r="A7" s="142" t="s">
        <v>32</v>
      </c>
      <c r="B7" s="143" t="s">
        <v>33</v>
      </c>
      <c r="C7" s="144" t="s">
        <v>76</v>
      </c>
      <c r="D7" s="144" t="s">
        <v>24</v>
      </c>
      <c r="E7" s="144"/>
      <c r="F7" s="144"/>
      <c r="G7" s="144" t="s">
        <v>25</v>
      </c>
      <c r="H7" s="146" t="s">
        <v>26</v>
      </c>
    </row>
    <row r="8" spans="1:8" s="4" customFormat="1" ht="18.75">
      <c r="A8" s="142"/>
      <c r="B8" s="143"/>
      <c r="C8" s="144"/>
      <c r="D8" s="144" t="s">
        <v>75</v>
      </c>
      <c r="E8" s="144" t="s">
        <v>27</v>
      </c>
      <c r="F8" s="144"/>
      <c r="G8" s="144"/>
      <c r="H8" s="146"/>
    </row>
    <row r="9" spans="1:8" s="4" customFormat="1" ht="93.75" customHeight="1">
      <c r="A9" s="142"/>
      <c r="B9" s="143"/>
      <c r="C9" s="144"/>
      <c r="D9" s="144"/>
      <c r="E9" s="114" t="s">
        <v>20</v>
      </c>
      <c r="F9" s="114" t="s">
        <v>34</v>
      </c>
      <c r="G9" s="144"/>
      <c r="H9" s="146"/>
    </row>
    <row r="10" spans="1:8" s="4" customFormat="1" ht="18.75">
      <c r="A10" s="24">
        <v>1</v>
      </c>
      <c r="B10" s="7">
        <v>2</v>
      </c>
      <c r="C10" s="15">
        <v>3</v>
      </c>
      <c r="D10" s="7">
        <v>4</v>
      </c>
      <c r="E10" s="125">
        <v>5</v>
      </c>
      <c r="F10" s="15">
        <v>6</v>
      </c>
      <c r="G10" s="7">
        <v>7</v>
      </c>
      <c r="H10" s="7">
        <v>8</v>
      </c>
    </row>
    <row r="11" spans="1:8" s="4" customFormat="1" ht="33.75" customHeight="1">
      <c r="A11" s="15" t="s">
        <v>38</v>
      </c>
      <c r="B11" s="79" t="s">
        <v>12</v>
      </c>
      <c r="C11" s="16" t="s">
        <v>60</v>
      </c>
      <c r="D11" s="108">
        <v>1535</v>
      </c>
      <c r="E11" s="56">
        <v>752</v>
      </c>
      <c r="F11" s="118">
        <v>752</v>
      </c>
      <c r="G11" s="20"/>
      <c r="H11" s="90">
        <f>F11/E11</f>
        <v>1</v>
      </c>
    </row>
    <row r="12" spans="1:8" s="4" customFormat="1" ht="45.75" customHeight="1">
      <c r="A12" s="15" t="s">
        <v>39</v>
      </c>
      <c r="B12" s="79" t="s">
        <v>13</v>
      </c>
      <c r="C12" s="16" t="s">
        <v>61</v>
      </c>
      <c r="D12" s="108">
        <v>106800</v>
      </c>
      <c r="E12" s="56">
        <v>32562</v>
      </c>
      <c r="F12" s="118">
        <v>32562</v>
      </c>
      <c r="G12" s="21"/>
      <c r="H12" s="90">
        <f aca="true" t="shared" si="0" ref="H12:H24">F12/E12</f>
        <v>1</v>
      </c>
    </row>
    <row r="13" spans="1:8" s="4" customFormat="1" ht="58.5" customHeight="1">
      <c r="A13" s="16" t="s">
        <v>40</v>
      </c>
      <c r="B13" s="17" t="s">
        <v>14</v>
      </c>
      <c r="C13" s="16" t="s">
        <v>62</v>
      </c>
      <c r="D13" s="109">
        <v>85</v>
      </c>
      <c r="E13" s="55">
        <v>27.1</v>
      </c>
      <c r="F13" s="109">
        <f>F12/F14*100</f>
        <v>27.147895250243863</v>
      </c>
      <c r="G13" s="89" t="s">
        <v>58</v>
      </c>
      <c r="H13" s="90">
        <f t="shared" si="0"/>
        <v>1.0017673524075226</v>
      </c>
    </row>
    <row r="14" spans="1:8" s="78" customFormat="1" ht="38.25" customHeight="1" hidden="1" outlineLevel="1">
      <c r="A14" s="75"/>
      <c r="B14" s="74" t="s">
        <v>19</v>
      </c>
      <c r="C14" s="75" t="s">
        <v>9</v>
      </c>
      <c r="D14" s="77">
        <f>5577+5402+5273+5027+5261+5294+5863+32345+50195</f>
        <v>120237</v>
      </c>
      <c r="E14" s="77">
        <v>119943</v>
      </c>
      <c r="F14" s="119">
        <v>119943</v>
      </c>
      <c r="G14" s="76"/>
      <c r="H14" s="90">
        <f t="shared" si="0"/>
        <v>1</v>
      </c>
    </row>
    <row r="15" spans="1:8" s="4" customFormat="1" ht="55.5" customHeight="1" collapsed="1">
      <c r="A15" s="16" t="s">
        <v>41</v>
      </c>
      <c r="B15" s="17" t="s">
        <v>37</v>
      </c>
      <c r="C15" s="16" t="s">
        <v>60</v>
      </c>
      <c r="D15" s="108">
        <v>1025</v>
      </c>
      <c r="E15" s="56">
        <v>502</v>
      </c>
      <c r="F15" s="118">
        <v>502</v>
      </c>
      <c r="G15" s="20"/>
      <c r="H15" s="90">
        <f t="shared" si="0"/>
        <v>1</v>
      </c>
    </row>
    <row r="16" spans="1:8" s="4" customFormat="1" ht="60" customHeight="1">
      <c r="A16" s="16" t="s">
        <v>42</v>
      </c>
      <c r="B16" s="17" t="s">
        <v>15</v>
      </c>
      <c r="C16" s="16" t="s">
        <v>63</v>
      </c>
      <c r="D16" s="110">
        <v>78300</v>
      </c>
      <c r="E16" s="56">
        <v>21708</v>
      </c>
      <c r="F16" s="118">
        <v>21708</v>
      </c>
      <c r="G16" s="20"/>
      <c r="H16" s="90">
        <f t="shared" si="0"/>
        <v>1</v>
      </c>
    </row>
    <row r="17" spans="1:8" s="4" customFormat="1" ht="96.75" customHeight="1">
      <c r="A17" s="16" t="s">
        <v>43</v>
      </c>
      <c r="B17" s="17" t="s">
        <v>16</v>
      </c>
      <c r="C17" s="16" t="s">
        <v>62</v>
      </c>
      <c r="D17" s="109">
        <v>70.3</v>
      </c>
      <c r="E17" s="55">
        <v>66.7</v>
      </c>
      <c r="F17" s="109">
        <f>F16/F12*100</f>
        <v>66.66666666666666</v>
      </c>
      <c r="G17" s="22"/>
      <c r="H17" s="90">
        <f t="shared" si="0"/>
        <v>0.9995002498750623</v>
      </c>
    </row>
    <row r="18" spans="1:8" s="4" customFormat="1" ht="39.75" customHeight="1">
      <c r="A18" s="16" t="s">
        <v>44</v>
      </c>
      <c r="B18" s="17" t="s">
        <v>36</v>
      </c>
      <c r="C18" s="16" t="s">
        <v>60</v>
      </c>
      <c r="D18" s="54">
        <v>510</v>
      </c>
      <c r="E18" s="54">
        <v>250</v>
      </c>
      <c r="F18" s="118">
        <v>250</v>
      </c>
      <c r="G18" s="20"/>
      <c r="H18" s="90">
        <f t="shared" si="0"/>
        <v>1</v>
      </c>
    </row>
    <row r="19" spans="1:8" s="4" customFormat="1" ht="56.25" customHeight="1">
      <c r="A19" s="16" t="s">
        <v>45</v>
      </c>
      <c r="B19" s="17" t="s">
        <v>17</v>
      </c>
      <c r="C19" s="16" t="s">
        <v>61</v>
      </c>
      <c r="D19" s="110">
        <v>35022</v>
      </c>
      <c r="E19" s="56">
        <v>10854</v>
      </c>
      <c r="F19" s="118">
        <v>10854</v>
      </c>
      <c r="G19" s="20"/>
      <c r="H19" s="90">
        <f t="shared" si="0"/>
        <v>1</v>
      </c>
    </row>
    <row r="20" spans="1:8" s="4" customFormat="1" ht="90" customHeight="1">
      <c r="A20" s="16" t="s">
        <v>46</v>
      </c>
      <c r="B20" s="17" t="s">
        <v>18</v>
      </c>
      <c r="C20" s="16" t="s">
        <v>62</v>
      </c>
      <c r="D20" s="109">
        <v>31.5</v>
      </c>
      <c r="E20" s="55">
        <v>31.4</v>
      </c>
      <c r="F20" s="109">
        <f>F19/F12*100</f>
        <v>33.33333333333333</v>
      </c>
      <c r="G20" s="22"/>
      <c r="H20" s="90">
        <f>F20/E20</f>
        <v>1.0615711252653928</v>
      </c>
    </row>
    <row r="21" spans="1:8" s="4" customFormat="1" ht="37.5" customHeight="1">
      <c r="A21" s="16" t="s">
        <v>47</v>
      </c>
      <c r="B21" s="17" t="s">
        <v>68</v>
      </c>
      <c r="C21" s="16" t="s">
        <v>64</v>
      </c>
      <c r="D21" s="111">
        <v>52</v>
      </c>
      <c r="E21" s="88">
        <v>52</v>
      </c>
      <c r="F21" s="118">
        <v>52</v>
      </c>
      <c r="G21" s="22"/>
      <c r="H21" s="90">
        <f t="shared" si="0"/>
        <v>1</v>
      </c>
    </row>
    <row r="22" spans="1:8" s="4" customFormat="1" ht="39" customHeight="1">
      <c r="A22" s="16" t="s">
        <v>48</v>
      </c>
      <c r="B22" s="17" t="s">
        <v>65</v>
      </c>
      <c r="C22" s="16" t="s">
        <v>64</v>
      </c>
      <c r="D22" s="54">
        <v>1</v>
      </c>
      <c r="E22" s="54">
        <v>1</v>
      </c>
      <c r="F22" s="118">
        <v>1</v>
      </c>
      <c r="G22" s="22"/>
      <c r="H22" s="90">
        <f t="shared" si="0"/>
        <v>1</v>
      </c>
    </row>
    <row r="23" spans="1:8" s="4" customFormat="1" ht="38.25" customHeight="1">
      <c r="A23" s="16" t="s">
        <v>49</v>
      </c>
      <c r="B23" s="17" t="s">
        <v>35</v>
      </c>
      <c r="C23" s="16" t="s">
        <v>64</v>
      </c>
      <c r="D23" s="54">
        <v>13</v>
      </c>
      <c r="E23" s="54">
        <v>13</v>
      </c>
      <c r="F23" s="118">
        <v>13</v>
      </c>
      <c r="G23" s="22"/>
      <c r="H23" s="90">
        <f t="shared" si="0"/>
        <v>1</v>
      </c>
    </row>
    <row r="24" spans="1:8" s="4" customFormat="1" ht="39" customHeight="1">
      <c r="A24" s="16" t="s">
        <v>66</v>
      </c>
      <c r="B24" s="17" t="s">
        <v>67</v>
      </c>
      <c r="C24" s="16" t="s">
        <v>64</v>
      </c>
      <c r="D24" s="54">
        <v>11</v>
      </c>
      <c r="E24" s="54">
        <v>12</v>
      </c>
      <c r="F24" s="118">
        <v>12</v>
      </c>
      <c r="G24" s="22"/>
      <c r="H24" s="90">
        <f t="shared" si="0"/>
        <v>1</v>
      </c>
    </row>
    <row r="25" spans="1:8" s="4" customFormat="1" ht="18.75">
      <c r="A25" s="104"/>
      <c r="B25" s="12"/>
      <c r="C25" s="12"/>
      <c r="D25" s="12"/>
      <c r="E25" s="12"/>
      <c r="F25" s="120"/>
      <c r="G25" s="14"/>
      <c r="H25" s="14"/>
    </row>
    <row r="26" spans="1:8" s="102" customFormat="1" ht="18.75">
      <c r="A26" s="145" t="s">
        <v>59</v>
      </c>
      <c r="B26" s="145"/>
      <c r="C26" s="99"/>
      <c r="D26" s="100"/>
      <c r="E26" s="100"/>
      <c r="F26" s="121"/>
      <c r="G26" s="101"/>
      <c r="H26" s="101"/>
    </row>
    <row r="27" spans="1:8" s="19" customFormat="1" ht="18.75">
      <c r="A27" s="148" t="s">
        <v>22</v>
      </c>
      <c r="B27" s="148"/>
      <c r="E27" s="12"/>
      <c r="F27" s="120"/>
      <c r="G27" s="14"/>
      <c r="H27" s="14"/>
    </row>
    <row r="28" spans="1:8" s="4" customFormat="1" ht="18.75">
      <c r="A28" s="149" t="s">
        <v>23</v>
      </c>
      <c r="B28" s="149"/>
      <c r="C28"/>
      <c r="D28" s="43" t="s">
        <v>57</v>
      </c>
      <c r="E28" s="12"/>
      <c r="F28" s="120"/>
      <c r="G28" s="14"/>
      <c r="H28" s="14"/>
    </row>
    <row r="29" spans="1:8" s="4" customFormat="1" ht="18.75">
      <c r="A29" s="106"/>
      <c r="B29"/>
      <c r="C29"/>
      <c r="D29" s="18"/>
      <c r="E29" s="12"/>
      <c r="F29" s="120"/>
      <c r="G29" s="14"/>
      <c r="H29" s="14"/>
    </row>
    <row r="30" spans="1:8" ht="18.75">
      <c r="A30" s="106"/>
      <c r="B30"/>
      <c r="C30"/>
      <c r="F30" s="122"/>
      <c r="G30" s="10"/>
      <c r="H30" s="10"/>
    </row>
    <row r="31" spans="6:8" ht="18.75">
      <c r="F31" s="123"/>
      <c r="G31" s="9"/>
      <c r="H31" s="9"/>
    </row>
    <row r="32" spans="6:8" ht="18.75">
      <c r="F32" s="123"/>
      <c r="G32" s="9"/>
      <c r="H32" s="9"/>
    </row>
    <row r="33" spans="1:8" ht="18.75">
      <c r="A33" s="141" t="s">
        <v>73</v>
      </c>
      <c r="B33" s="141"/>
      <c r="F33" s="123"/>
      <c r="G33" s="9"/>
      <c r="H33" s="9"/>
    </row>
    <row r="34" spans="1:8" ht="18.75">
      <c r="A34" s="141" t="s">
        <v>74</v>
      </c>
      <c r="B34" s="141"/>
      <c r="F34" s="123"/>
      <c r="G34" s="9"/>
      <c r="H34" s="9"/>
    </row>
    <row r="35" spans="6:8" ht="18.75">
      <c r="F35" s="123"/>
      <c r="G35" s="9"/>
      <c r="H35" s="9"/>
    </row>
    <row r="36" spans="6:8" ht="18.75">
      <c r="F36" s="123"/>
      <c r="G36" s="9"/>
      <c r="H36" s="9"/>
    </row>
    <row r="37" spans="6:8" ht="18.75">
      <c r="F37" s="124"/>
      <c r="G37" s="11"/>
      <c r="H37" s="11"/>
    </row>
    <row r="38" spans="6:8" ht="18.75">
      <c r="F38" s="122"/>
      <c r="G38" s="10"/>
      <c r="H38" s="10"/>
    </row>
  </sheetData>
  <sheetProtection/>
  <mergeCells count="16">
    <mergeCell ref="A34:B34"/>
    <mergeCell ref="A3:F3"/>
    <mergeCell ref="A4:F4"/>
    <mergeCell ref="A5:F5"/>
    <mergeCell ref="C7:C9"/>
    <mergeCell ref="D7:F7"/>
    <mergeCell ref="A27:B27"/>
    <mergeCell ref="A28:B28"/>
    <mergeCell ref="D8:D9"/>
    <mergeCell ref="E8:F8"/>
    <mergeCell ref="A33:B33"/>
    <mergeCell ref="A7:A9"/>
    <mergeCell ref="B7:B9"/>
    <mergeCell ref="G7:G9"/>
    <mergeCell ref="A26:B26"/>
    <mergeCell ref="H7:H9"/>
  </mergeCells>
  <printOptions/>
  <pageMargins left="0.3937007874015748" right="0.1968503937007874" top="0.3937007874015748" bottom="0.3937007874015748" header="0" footer="0"/>
  <pageSetup horizontalDpi="180" verticalDpi="18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2021-05-13T02:37:09Z</dcterms:modified>
  <cp:category/>
  <cp:version/>
  <cp:contentType/>
  <cp:contentStatus/>
</cp:coreProperties>
</file>