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9288" windowWidth="9720" windowHeight="7320" tabRatio="735"/>
  </bookViews>
  <sheets>
    <sheet name="о фин ресурсах 2020" sheetId="7" r:id="rId1"/>
  </sheets>
  <definedNames>
    <definedName name="_xlnm._FilterDatabase" localSheetId="0" hidden="1">'о фин ресурсах 2020'!$A$7:$E$233</definedName>
    <definedName name="_xlnm.Print_Area" localSheetId="0">'о фин ресурсах 2020'!$A$1:$D$241</definedName>
  </definedNames>
  <calcPr calcId="124519"/>
</workbook>
</file>

<file path=xl/calcChain.xml><?xml version="1.0" encoding="utf-8"?>
<calcChain xmlns="http://schemas.openxmlformats.org/spreadsheetml/2006/main">
  <c r="E203" i="7"/>
  <c r="E200"/>
  <c r="E199"/>
  <c r="E195"/>
  <c r="E193"/>
  <c r="E190"/>
  <c r="D169"/>
  <c r="E169" s="1"/>
  <c r="D168"/>
  <c r="C168"/>
  <c r="D19"/>
  <c r="D172"/>
  <c r="D142"/>
  <c r="D177"/>
  <c r="D209"/>
  <c r="D195"/>
  <c r="D197"/>
  <c r="D200"/>
  <c r="D202"/>
  <c r="D170"/>
  <c r="D157"/>
  <c r="C169"/>
  <c r="C167"/>
  <c r="C202"/>
  <c r="C200" s="1"/>
  <c r="C197"/>
  <c r="C195" s="1"/>
  <c r="C142"/>
  <c r="C140" s="1"/>
  <c r="C157"/>
  <c r="C155" s="1"/>
  <c r="C19"/>
  <c r="D231"/>
  <c r="D229" s="1"/>
  <c r="D228"/>
  <c r="D226" s="1"/>
  <c r="D224" s="1"/>
  <c r="D221"/>
  <c r="D219" s="1"/>
  <c r="D192"/>
  <c r="D190" s="1"/>
  <c r="C192"/>
  <c r="C190" s="1"/>
  <c r="D187"/>
  <c r="D185" s="1"/>
  <c r="E185" s="1"/>
  <c r="E233"/>
  <c r="E232"/>
  <c r="C231"/>
  <c r="C229" s="1"/>
  <c r="E230"/>
  <c r="C228"/>
  <c r="E228" s="1"/>
  <c r="E227"/>
  <c r="C225"/>
  <c r="E223"/>
  <c r="E222"/>
  <c r="C221"/>
  <c r="C219" s="1"/>
  <c r="E220"/>
  <c r="E218"/>
  <c r="E217"/>
  <c r="D216"/>
  <c r="D214" s="1"/>
  <c r="C216"/>
  <c r="C207" s="1"/>
  <c r="E215"/>
  <c r="C214"/>
  <c r="E213"/>
  <c r="D212"/>
  <c r="E212" s="1"/>
  <c r="C212"/>
  <c r="E211"/>
  <c r="D210"/>
  <c r="E210" s="1"/>
  <c r="C210"/>
  <c r="C208"/>
  <c r="E208" s="1"/>
  <c r="D206"/>
  <c r="D205" s="1"/>
  <c r="C206"/>
  <c r="E189"/>
  <c r="E188"/>
  <c r="C187"/>
  <c r="C185"/>
  <c r="E186"/>
  <c r="E184"/>
  <c r="E183"/>
  <c r="D182"/>
  <c r="D180" s="1"/>
  <c r="C182"/>
  <c r="E181"/>
  <c r="C180"/>
  <c r="E179"/>
  <c r="E178"/>
  <c r="D175"/>
  <c r="C177"/>
  <c r="E174"/>
  <c r="E173"/>
  <c r="C172"/>
  <c r="D166"/>
  <c r="E164"/>
  <c r="E163"/>
  <c r="D162"/>
  <c r="D160" s="1"/>
  <c r="C162"/>
  <c r="E161"/>
  <c r="C160"/>
  <c r="E159"/>
  <c r="E158"/>
  <c r="D155"/>
  <c r="E156"/>
  <c r="E154"/>
  <c r="E153"/>
  <c r="D152"/>
  <c r="D150" s="1"/>
  <c r="C152"/>
  <c r="C150" s="1"/>
  <c r="E151"/>
  <c r="E149"/>
  <c r="E148"/>
  <c r="D147"/>
  <c r="D145" s="1"/>
  <c r="E146"/>
  <c r="E144"/>
  <c r="E143"/>
  <c r="D140"/>
  <c r="E141"/>
  <c r="E139"/>
  <c r="E138"/>
  <c r="D137"/>
  <c r="D135" s="1"/>
  <c r="C137"/>
  <c r="E136"/>
  <c r="C135"/>
  <c r="E134"/>
  <c r="E133"/>
  <c r="D132"/>
  <c r="D130" s="1"/>
  <c r="C132"/>
  <c r="E131"/>
  <c r="C130"/>
  <c r="E129"/>
  <c r="E128"/>
  <c r="D127"/>
  <c r="D125" s="1"/>
  <c r="C127"/>
  <c r="E126"/>
  <c r="C125"/>
  <c r="E124"/>
  <c r="E123"/>
  <c r="D122"/>
  <c r="D120" s="1"/>
  <c r="C122"/>
  <c r="E121"/>
  <c r="C120"/>
  <c r="E119"/>
  <c r="E118"/>
  <c r="D117"/>
  <c r="D115" s="1"/>
  <c r="C117"/>
  <c r="E116"/>
  <c r="C115"/>
  <c r="E114"/>
  <c r="E113"/>
  <c r="E111"/>
  <c r="C110"/>
  <c r="E110" s="1"/>
  <c r="E109"/>
  <c r="E108"/>
  <c r="D107"/>
  <c r="D105" s="1"/>
  <c r="C107"/>
  <c r="C105" s="1"/>
  <c r="E106"/>
  <c r="E104"/>
  <c r="E103"/>
  <c r="D102"/>
  <c r="D100" s="1"/>
  <c r="C102"/>
  <c r="C100" s="1"/>
  <c r="E101"/>
  <c r="E99"/>
  <c r="E98"/>
  <c r="D97"/>
  <c r="D95" s="1"/>
  <c r="C97"/>
  <c r="E96"/>
  <c r="C95"/>
  <c r="E94"/>
  <c r="E93"/>
  <c r="E91"/>
  <c r="C90"/>
  <c r="E90" s="1"/>
  <c r="E89"/>
  <c r="E88"/>
  <c r="D87"/>
  <c r="D85" s="1"/>
  <c r="C87"/>
  <c r="C85" s="1"/>
  <c r="E86"/>
  <c r="E84"/>
  <c r="E83"/>
  <c r="D82"/>
  <c r="D80" s="1"/>
  <c r="C82"/>
  <c r="E81"/>
  <c r="C80"/>
  <c r="E79"/>
  <c r="E78"/>
  <c r="D77"/>
  <c r="D75" s="1"/>
  <c r="C77"/>
  <c r="C75" s="1"/>
  <c r="E76"/>
  <c r="E74"/>
  <c r="E73"/>
  <c r="D72"/>
  <c r="D70" s="1"/>
  <c r="C72"/>
  <c r="E71"/>
  <c r="C70"/>
  <c r="E69"/>
  <c r="E68"/>
  <c r="D67"/>
  <c r="D65" s="1"/>
  <c r="C67"/>
  <c r="C65" s="1"/>
  <c r="E66"/>
  <c r="E64"/>
  <c r="E63"/>
  <c r="D62"/>
  <c r="D60" s="1"/>
  <c r="C62"/>
  <c r="E61"/>
  <c r="C60"/>
  <c r="E59"/>
  <c r="E58"/>
  <c r="D57"/>
  <c r="D55" s="1"/>
  <c r="C57"/>
  <c r="E56"/>
  <c r="C55"/>
  <c r="E54"/>
  <c r="E53"/>
  <c r="D52"/>
  <c r="D50" s="1"/>
  <c r="C52"/>
  <c r="E51"/>
  <c r="C50"/>
  <c r="E49"/>
  <c r="E48"/>
  <c r="D47"/>
  <c r="D45" s="1"/>
  <c r="C47"/>
  <c r="C45" s="1"/>
  <c r="E46"/>
  <c r="E44"/>
  <c r="E43"/>
  <c r="D42"/>
  <c r="D40" s="1"/>
  <c r="C42"/>
  <c r="E41"/>
  <c r="C40"/>
  <c r="E39"/>
  <c r="E38"/>
  <c r="D37"/>
  <c r="D35" s="1"/>
  <c r="C37"/>
  <c r="E36"/>
  <c r="C35"/>
  <c r="E34"/>
  <c r="E33"/>
  <c r="D32"/>
  <c r="D30" s="1"/>
  <c r="C32"/>
  <c r="E31"/>
  <c r="C30"/>
  <c r="E29"/>
  <c r="E28"/>
  <c r="D27"/>
  <c r="D25" s="1"/>
  <c r="C27"/>
  <c r="E26"/>
  <c r="C25"/>
  <c r="E24"/>
  <c r="E23"/>
  <c r="D22"/>
  <c r="D20" s="1"/>
  <c r="C22"/>
  <c r="E21"/>
  <c r="C20"/>
  <c r="D14"/>
  <c r="D18"/>
  <c r="C16"/>
  <c r="C170"/>
  <c r="E171"/>
  <c r="C166"/>
  <c r="C209"/>
  <c r="E209" s="1"/>
  <c r="E176"/>
  <c r="C175"/>
  <c r="D11" l="1"/>
  <c r="C165"/>
  <c r="D13"/>
  <c r="D167"/>
  <c r="D165" s="1"/>
  <c r="E135"/>
  <c r="E166"/>
  <c r="E180"/>
  <c r="E168"/>
  <c r="E160"/>
  <c r="E120"/>
  <c r="E55"/>
  <c r="E25"/>
  <c r="E20"/>
  <c r="E60"/>
  <c r="E170"/>
  <c r="E175"/>
  <c r="E229"/>
  <c r="E115"/>
  <c r="E150"/>
  <c r="E214"/>
  <c r="E30"/>
  <c r="E40"/>
  <c r="E95"/>
  <c r="E155"/>
  <c r="E206"/>
  <c r="E225"/>
  <c r="C11"/>
  <c r="E35"/>
  <c r="E70"/>
  <c r="E125"/>
  <c r="E130"/>
  <c r="C205"/>
  <c r="C226"/>
  <c r="C224" s="1"/>
  <c r="E224" s="1"/>
  <c r="C18"/>
  <c r="C13" s="1"/>
  <c r="E140"/>
  <c r="E80"/>
  <c r="E85"/>
  <c r="E75"/>
  <c r="E65"/>
  <c r="E50"/>
  <c r="E219"/>
  <c r="D207"/>
  <c r="C14"/>
  <c r="E14" s="1"/>
  <c r="E145"/>
  <c r="E100"/>
  <c r="E105"/>
  <c r="E19"/>
  <c r="E16"/>
  <c r="E45"/>
  <c r="D15"/>
  <c r="D17"/>
  <c r="E13" l="1"/>
  <c r="E11"/>
  <c r="E165"/>
  <c r="E205"/>
  <c r="C17"/>
  <c r="C12" s="1"/>
  <c r="C15"/>
  <c r="C10" s="1"/>
  <c r="D10"/>
  <c r="D12"/>
  <c r="E18"/>
  <c r="E15" l="1"/>
  <c r="E10"/>
</calcChain>
</file>

<file path=xl/sharedStrings.xml><?xml version="1.0" encoding="utf-8"?>
<sst xmlns="http://schemas.openxmlformats.org/spreadsheetml/2006/main" count="291" uniqueCount="72">
  <si>
    <t>Отчет</t>
  </si>
  <si>
    <t>муниципальной программы</t>
  </si>
  <si>
    <t>план</t>
  </si>
  <si>
    <t>об объеме финансовых ресурсов</t>
  </si>
  <si>
    <t>Источник финансирования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</si>
  <si>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</si>
  <si>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</si>
  <si>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</si>
  <si>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</si>
  <si>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1.5.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</si>
  <si>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 xml:space="preserve">1.8.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</si>
  <si>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1.11.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</si>
  <si>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 xml:space="preserve">1.12. Предоставление гражданам субсидий на оплату жилого помещения и коммунальных услуг </t>
  </si>
  <si>
    <t>1.14. 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</si>
  <si>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2. Подпрограмма «Развитие социального обслуживания населения»</t>
  </si>
  <si>
    <t>2.2.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</si>
  <si>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2.3.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 № 132-ОЗ «О мерах социальной поддержки работников муниципальных учреждений социального обслуживания»</t>
  </si>
  <si>
    <t>3. Подпрограмма «Реализация дополнительных мероприятий,  направленных на повышение качества жизни населения»</t>
  </si>
  <si>
    <t>4. Подпрограмма «Повышение эффективности управления системой социальной поддержки и социального обслуживания»</t>
  </si>
  <si>
    <t>4.1. Социальная поддержка и социальное обслуживание населения в части содержания органов местного самоуправления</t>
  </si>
  <si>
    <t>%</t>
  </si>
  <si>
    <t>Согласовано:</t>
  </si>
  <si>
    <t>А.Г. Лопатин</t>
  </si>
  <si>
    <t>Л.А. Лерман</t>
  </si>
  <si>
    <t>бюджет города Кемерово</t>
  </si>
  <si>
    <t>Объем финансовых ресурсов за отчетный год, тыс. рублей</t>
  </si>
  <si>
    <t xml:space="preserve">        Заместитель начальника отдела бюджетной политики</t>
  </si>
  <si>
    <t xml:space="preserve">        Главный специалист отдела бюджетной политики</t>
  </si>
  <si>
    <t xml:space="preserve"> Финансовое управление администрации города Кемерово</t>
  </si>
  <si>
    <t>1.18.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</si>
  <si>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кассовое исполнение (на отчетную дату)</t>
  </si>
  <si>
    <t>администрации города Кемерово</t>
  </si>
  <si>
    <t>Е.В. Сидорова</t>
  </si>
  <si>
    <t xml:space="preserve">Начальник управления социальной защиты населения                   </t>
  </si>
  <si>
    <t>И.Ю. Викулова</t>
  </si>
  <si>
    <t xml:space="preserve">Начальник финансового управления города Кемерово                                                                                                                                                                     </t>
  </si>
  <si>
    <t>1.10.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</si>
  <si>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Наименование</t>
  </si>
  <si>
    <t>Муниципальная программа «Социальная поддержка населения города Кемерово»</t>
  </si>
  <si>
    <t xml:space="preserve">1.1. 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 </t>
  </si>
  <si>
    <t xml:space="preserve">1.2.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 </t>
  </si>
  <si>
    <t xml:space="preserve">1.3.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</si>
  <si>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 xml:space="preserve">1.4. 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</si>
  <si>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 xml:space="preserve">1.6. Дополнительная мера социальной поддержки семей, имеющих детей, в соответствии с Законом Кемеровской области от 25 апреля 2011 года  № 51-ОЗ «О дополнительной мере социальной поддержки семей, имеющих детей» </t>
  </si>
  <si>
    <t>1.7.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</si>
  <si>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 xml:space="preserve">1.9.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</t>
  </si>
  <si>
    <t>1.13. 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</si>
  <si>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 xml:space="preserve">1.15.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</si>
  <si>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 xml:space="preserve">2.4. Создание системы долговременного ухода за гражданами пожилого возраста и инвалидами </t>
  </si>
  <si>
    <t>3.1. Выполнение публичных обязательств органов местного самоуправления в области социальной политики</t>
  </si>
  <si>
    <t>3.2. Поддержка социально ориентированных некоммерческих организаций</t>
  </si>
  <si>
    <t>3.3. 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</si>
  <si>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3.4. Организация профессионального обучения и дополнительного профессионального образования лиц предпенсионного возраста</t>
  </si>
  <si>
    <t xml:space="preserve">1.16. 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</si>
  <si>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1.17. 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  </t>
  </si>
  <si>
    <t>1.20. Осуществление полномочия по осуществлению ежегодной денежной выплаты лицам, награжденным нагрудным знаком «Почетный донор России»</t>
  </si>
  <si>
    <t>1.21. Оплата жилищно-коммунальных услуг отдельным категориям граждан</t>
  </si>
  <si>
    <t>1. Подпрограмма «Реализация мер социальной поддержки отдельных категорий граждан»</t>
  </si>
  <si>
    <t>за 2020 год</t>
  </si>
  <si>
    <t>2.1. Социальное обслуживвание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возраста, инвалидов и других категорий граждан, находящихся в трудной жизненной ситуации, в государственных организациях социального обслуживания</t>
  </si>
  <si>
    <t>2.5. Осуществлениевыплат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 социального обслуживания, оказывающим социальные услуги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Федерации.</t>
  </si>
  <si>
    <t>"Социальная поддержка населения города Кемерово" на 2015-2023 годы"</t>
  </si>
  <si>
    <t>1.16.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</si>
  <si>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1.21.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</si>
  <si>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1.27. 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«О мерах социальной поддержки по оплате проезда отдельными видами транспорта»</t>
  </si>
  <si>
    <t>1.28. Осуществление ежемесячной выплаты в связи с рождением (усыновлением) первого ребенка</t>
  </si>
  <si>
    <t>1.29.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</si>
  <si>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1.30. 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области- Кузбасса от 8 октября 2019г. № 108-ОЗ 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</si>
  <si>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2.6. Резервный фонд  Правительства Кемеровской области- Кузбасса</t>
  </si>
  <si>
    <t>2.7. Финансовое 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 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Федерации.</t>
  </si>
  <si>
    <t>1.20.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</si>
  <si>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1.24.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«О государственных пособиях гражданам, имеющим детей»</t>
  </si>
</sst>
</file>

<file path=xl/styles.xml><?xml version="1.0" encoding="utf-8"?>
<styleSheet xmlns="http://schemas.openxmlformats.org/spreadsheetml/2006/main">
  <numFmts count="2">
    <numFmt numFmtId="164" formatCode="#,##0.0"/>
    <numFmt numFmtId="166" formatCode="0.0"/>
  </numFmts>
  <fonts count="4">
    <font>
      <sz val="10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166" fontId="3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164" fontId="2" fillId="0" borderId="1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 applyProtection="1">
      <protection locked="0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workbookViewId="0">
      <selection activeCell="E1" sqref="E1:E1048576"/>
    </sheetView>
  </sheetViews>
  <sheetFormatPr defaultRowHeight="13.2" outlineLevelRow="2" outlineLevelCol="1"/>
  <cols>
    <col min="1" max="1" width="63.88671875" customWidth="1"/>
    <col min="2" max="2" width="44.44140625" customWidth="1"/>
    <col min="3" max="3" width="16.109375" customWidth="1"/>
    <col min="4" max="4" width="20" customWidth="1"/>
    <col min="5" max="5" width="0" hidden="1" customWidth="1" outlineLevel="1"/>
    <col min="6" max="6" width="8.88671875" collapsed="1"/>
  </cols>
  <sheetData>
    <row r="1" spans="1:5" ht="15.6">
      <c r="A1" s="20" t="s">
        <v>0</v>
      </c>
      <c r="B1" s="20"/>
      <c r="C1" s="20"/>
      <c r="D1" s="20"/>
    </row>
    <row r="2" spans="1:5" ht="15.6">
      <c r="A2" s="20" t="s">
        <v>3</v>
      </c>
      <c r="B2" s="20"/>
      <c r="C2" s="20"/>
      <c r="D2" s="20"/>
    </row>
    <row r="3" spans="1:5" ht="15.6">
      <c r="A3" s="20" t="s">
        <v>1</v>
      </c>
      <c r="B3" s="20"/>
      <c r="C3" s="20"/>
      <c r="D3" s="20"/>
    </row>
    <row r="4" spans="1:5" ht="15.6">
      <c r="A4" s="20" t="s">
        <v>61</v>
      </c>
      <c r="B4" s="20"/>
      <c r="C4" s="20"/>
      <c r="D4" s="20"/>
    </row>
    <row r="5" spans="1:5" ht="15.6">
      <c r="A5" s="20" t="s">
        <v>58</v>
      </c>
      <c r="B5" s="20"/>
      <c r="C5" s="20"/>
      <c r="D5" s="20"/>
    </row>
    <row r="7" spans="1:5" ht="30.15" customHeight="1">
      <c r="A7" s="21" t="s">
        <v>37</v>
      </c>
      <c r="B7" s="21" t="s">
        <v>4</v>
      </c>
      <c r="C7" s="22" t="s">
        <v>25</v>
      </c>
      <c r="D7" s="22"/>
    </row>
    <row r="8" spans="1:5" ht="27.6">
      <c r="A8" s="21"/>
      <c r="B8" s="21"/>
      <c r="C8" s="1" t="s">
        <v>2</v>
      </c>
      <c r="D8" s="1" t="s">
        <v>30</v>
      </c>
      <c r="E8" s="10" t="s">
        <v>20</v>
      </c>
    </row>
    <row r="9" spans="1:5" ht="15.6">
      <c r="A9" s="7">
        <v>1</v>
      </c>
      <c r="B9" s="7">
        <v>2</v>
      </c>
      <c r="C9" s="7">
        <v>3</v>
      </c>
      <c r="D9" s="7">
        <v>4</v>
      </c>
      <c r="E9" s="3"/>
    </row>
    <row r="10" spans="1:5" ht="15.6">
      <c r="A10" s="23" t="s">
        <v>38</v>
      </c>
      <c r="B10" s="8" t="s">
        <v>5</v>
      </c>
      <c r="C10" s="9">
        <f>C15+C165+C205+C224</f>
        <v>1383053.2999999998</v>
      </c>
      <c r="D10" s="11">
        <f>D15+D165+D205+D224</f>
        <v>1378678</v>
      </c>
      <c r="E10" s="6">
        <f>D10/C10*100</f>
        <v>99.683649212940679</v>
      </c>
    </row>
    <row r="11" spans="1:5" ht="15.6">
      <c r="A11" s="23"/>
      <c r="B11" s="8" t="s">
        <v>24</v>
      </c>
      <c r="C11" s="9">
        <f>C16+C166+C206+C225</f>
        <v>32031.7</v>
      </c>
      <c r="D11" s="11">
        <f>D16+D166+D206+D225</f>
        <v>31401.1</v>
      </c>
      <c r="E11" s="6">
        <f>D11/C11*100</f>
        <v>98.03132521845545</v>
      </c>
    </row>
    <row r="12" spans="1:5" ht="31.2" hidden="1" outlineLevel="1">
      <c r="A12" s="23"/>
      <c r="B12" s="8" t="s">
        <v>6</v>
      </c>
      <c r="C12" s="9">
        <f>C17+C167+C226+C207</f>
        <v>1351021.5999999999</v>
      </c>
      <c r="D12" s="11">
        <f>D17+D167+D226+D207</f>
        <v>1347276.9000000001</v>
      </c>
      <c r="E12" s="6"/>
    </row>
    <row r="13" spans="1:5" ht="15.6" collapsed="1">
      <c r="A13" s="23"/>
      <c r="B13" s="8" t="s">
        <v>7</v>
      </c>
      <c r="C13" s="9">
        <f>C18+C168+C208</f>
        <v>291075.20000000001</v>
      </c>
      <c r="D13" s="11">
        <f>D18+D168+D208</f>
        <v>291058.09999999998</v>
      </c>
      <c r="E13" s="6">
        <f t="shared" ref="E13:E76" si="0">D13/C13*100</f>
        <v>99.994125229493946</v>
      </c>
    </row>
    <row r="14" spans="1:5" ht="15.6">
      <c r="A14" s="23"/>
      <c r="B14" s="8" t="s">
        <v>8</v>
      </c>
      <c r="C14" s="9">
        <f>C19+C169+C228+C209</f>
        <v>1059946.3999999999</v>
      </c>
      <c r="D14" s="11">
        <f>D19+D169+D228+D209</f>
        <v>1056218.8</v>
      </c>
      <c r="E14" s="6">
        <f t="shared" si="0"/>
        <v>99.648321839670402</v>
      </c>
    </row>
    <row r="15" spans="1:5" ht="15.6">
      <c r="A15" s="23" t="s">
        <v>57</v>
      </c>
      <c r="B15" s="8" t="s">
        <v>5</v>
      </c>
      <c r="C15" s="16">
        <f>C20+C25+C30+C35+C40+C45+C50+C55+C60+C65+C70+C75+C80+C85+C90+C95+C100+C105+C110+C115+C120+C125+C130+C135+C140+C145+C150+C155+C160</f>
        <v>621028</v>
      </c>
      <c r="D15" s="9">
        <f>D20+D25+D30+D35+D40+D45+D50+D55+D60+D65+D70+D75+D80+D85+D90+D95+D100+D105+D110+D115+D120+D125+D130+D135+D140+D145+D150+D155+D160</f>
        <v>617601.30000000005</v>
      </c>
      <c r="E15" s="6">
        <f t="shared" si="0"/>
        <v>99.44822133623606</v>
      </c>
    </row>
    <row r="16" spans="1:5" ht="15.6" hidden="1" outlineLevel="1">
      <c r="A16" s="23"/>
      <c r="B16" s="8" t="s">
        <v>24</v>
      </c>
      <c r="C16" s="16">
        <f>C21+C26+C31+C36+C41+C46+C51+C56+C61+C66+C71+C76+C81+C86+C91+C96+C101+C106+C111+C116+C121+C126+C131+C136+C141+C146+C151+C156+C161</f>
        <v>0</v>
      </c>
      <c r="D16" s="12"/>
      <c r="E16" s="6" t="e">
        <f t="shared" si="0"/>
        <v>#DIV/0!</v>
      </c>
    </row>
    <row r="17" spans="1:5" ht="31.2" hidden="1" outlineLevel="1">
      <c r="A17" s="23"/>
      <c r="B17" s="8" t="s">
        <v>6</v>
      </c>
      <c r="C17" s="16">
        <f>C22+C27+C32+C37+C42+C47+C52+C57+C62+C67+C72+C77+C82+C87+C92+C97+C102+C107+C112+C117+C122+C127+C132+C137+C142+C147+C152+C157+C162</f>
        <v>621028</v>
      </c>
      <c r="D17" s="9">
        <f>D22+D27+D32+D37+D42+D47+D52+D57+D62+D67+D72+D77+D82+D87+D92+D97+D102+D107+D112+D117+D122+D127+D132+D137+D142+D147+D152+D157+D162</f>
        <v>617601.30000000005</v>
      </c>
      <c r="E17" s="6"/>
    </row>
    <row r="18" spans="1:5" ht="15.6" collapsed="1">
      <c r="A18" s="23"/>
      <c r="B18" s="8" t="s">
        <v>7</v>
      </c>
      <c r="C18" s="16">
        <f>C23+C28+C33+C38+C43+C48+C53+C58+C63+C68+C73+C78+C83+C88+C93+C98+C103+C108+C113+C118+C123+C128+C133+C138+C143+C148+C153+C158+C163</f>
        <v>266144.7</v>
      </c>
      <c r="D18" s="9">
        <f>D23+D28+D33+D38+D43+D48+D53+D58+D63+D68+D73+D78+D83+D88+D93+D98+D103+D108+D113+D118+D123+D128+D133+D138+D143+D148+D153+D158+D163</f>
        <v>266144.5</v>
      </c>
      <c r="E18" s="6">
        <f t="shared" si="0"/>
        <v>99.999924852908961</v>
      </c>
    </row>
    <row r="19" spans="1:5" ht="15.6">
      <c r="A19" s="23"/>
      <c r="B19" s="8" t="s">
        <v>8</v>
      </c>
      <c r="C19" s="16">
        <f>C24+C29+C34+C39+C44+C49+C54+C59+C64+C69+C74+C79+C84+C89+C94+C99+C104+C109+C114+C119+C124+C129+C134+C139+C144+C149+C154+C159+C164</f>
        <v>354883.3</v>
      </c>
      <c r="D19" s="9">
        <f>D24+D29+D34+D39+D44+D49+D54+D59+D64+D69+D74+D79+D84+D89+D94+D99+D104+D109+D114+D119+D124+D129+D134+D139+D144+D149+D154+D159+D164</f>
        <v>351456.80000000005</v>
      </c>
      <c r="E19" s="6">
        <f t="shared" si="0"/>
        <v>99.034471331843463</v>
      </c>
    </row>
    <row r="20" spans="1:5" ht="15.6">
      <c r="A20" s="23" t="s">
        <v>39</v>
      </c>
      <c r="B20" s="8" t="s">
        <v>5</v>
      </c>
      <c r="C20" s="16">
        <f>C21+C22</f>
        <v>21000</v>
      </c>
      <c r="D20" s="14">
        <f>D22</f>
        <v>20781.3</v>
      </c>
      <c r="E20" s="6">
        <f t="shared" si="0"/>
        <v>98.958571428571432</v>
      </c>
    </row>
    <row r="21" spans="1:5" ht="15.6" hidden="1" outlineLevel="1">
      <c r="A21" s="23"/>
      <c r="B21" s="8" t="s">
        <v>24</v>
      </c>
      <c r="C21" s="16"/>
      <c r="D21" s="14"/>
      <c r="E21" s="6" t="e">
        <f t="shared" si="0"/>
        <v>#DIV/0!</v>
      </c>
    </row>
    <row r="22" spans="1:5" ht="31.2" hidden="1" outlineLevel="1">
      <c r="A22" s="23"/>
      <c r="B22" s="8" t="s">
        <v>6</v>
      </c>
      <c r="C22" s="16">
        <f>C24</f>
        <v>21000</v>
      </c>
      <c r="D22" s="14">
        <f>D24</f>
        <v>20781.3</v>
      </c>
      <c r="E22" s="6"/>
    </row>
    <row r="23" spans="1:5" ht="15.6" hidden="1" outlineLevel="1">
      <c r="A23" s="23"/>
      <c r="B23" s="8" t="s">
        <v>7</v>
      </c>
      <c r="C23" s="16"/>
      <c r="D23" s="14"/>
      <c r="E23" s="6" t="e">
        <f t="shared" si="0"/>
        <v>#DIV/0!</v>
      </c>
    </row>
    <row r="24" spans="1:5" ht="65.400000000000006" customHeight="1" collapsed="1">
      <c r="A24" s="23"/>
      <c r="B24" s="8" t="s">
        <v>8</v>
      </c>
      <c r="C24" s="16">
        <v>21000</v>
      </c>
      <c r="D24" s="14">
        <v>20781.3</v>
      </c>
      <c r="E24" s="6">
        <f t="shared" si="0"/>
        <v>98.958571428571432</v>
      </c>
    </row>
    <row r="25" spans="1:5" ht="15.6">
      <c r="A25" s="23" t="s">
        <v>40</v>
      </c>
      <c r="B25" s="8" t="s">
        <v>5</v>
      </c>
      <c r="C25" s="16">
        <f>C26+C27</f>
        <v>43</v>
      </c>
      <c r="D25" s="14">
        <f>D27</f>
        <v>42.1</v>
      </c>
      <c r="E25" s="6">
        <f t="shared" si="0"/>
        <v>97.906976744186053</v>
      </c>
    </row>
    <row r="26" spans="1:5" ht="15.6" hidden="1" outlineLevel="1">
      <c r="A26" s="23"/>
      <c r="B26" s="8" t="s">
        <v>24</v>
      </c>
      <c r="C26" s="16"/>
      <c r="D26" s="14"/>
      <c r="E26" s="6" t="e">
        <f t="shared" si="0"/>
        <v>#DIV/0!</v>
      </c>
    </row>
    <row r="27" spans="1:5" ht="31.2" hidden="1" outlineLevel="1">
      <c r="A27" s="23"/>
      <c r="B27" s="8" t="s">
        <v>6</v>
      </c>
      <c r="C27" s="16">
        <f>C29</f>
        <v>43</v>
      </c>
      <c r="D27" s="14">
        <f>D29</f>
        <v>42.1</v>
      </c>
      <c r="E27" s="6"/>
    </row>
    <row r="28" spans="1:5" ht="15.6" hidden="1" outlineLevel="1">
      <c r="A28" s="23"/>
      <c r="B28" s="8" t="s">
        <v>7</v>
      </c>
      <c r="C28" s="16"/>
      <c r="D28" s="14"/>
      <c r="E28" s="6" t="e">
        <f t="shared" si="0"/>
        <v>#DIV/0!</v>
      </c>
    </row>
    <row r="29" spans="1:5" ht="142.19999999999999" customHeight="1" collapsed="1">
      <c r="A29" s="23"/>
      <c r="B29" s="8" t="s">
        <v>8</v>
      </c>
      <c r="C29" s="16">
        <v>43</v>
      </c>
      <c r="D29" s="14">
        <v>42.1</v>
      </c>
      <c r="E29" s="6">
        <f t="shared" si="0"/>
        <v>97.906976744186053</v>
      </c>
    </row>
    <row r="30" spans="1:5" ht="15.6">
      <c r="A30" s="23" t="s">
        <v>41</v>
      </c>
      <c r="B30" s="8" t="s">
        <v>5</v>
      </c>
      <c r="C30" s="16">
        <f>C31+C32</f>
        <v>519</v>
      </c>
      <c r="D30" s="14">
        <f>D32</f>
        <v>518.5</v>
      </c>
      <c r="E30" s="6">
        <f t="shared" si="0"/>
        <v>99.903660886319841</v>
      </c>
    </row>
    <row r="31" spans="1:5" ht="15.6" hidden="1" outlineLevel="1">
      <c r="A31" s="23"/>
      <c r="B31" s="8" t="s">
        <v>24</v>
      </c>
      <c r="C31" s="16"/>
      <c r="D31" s="14"/>
      <c r="E31" s="6" t="e">
        <f t="shared" si="0"/>
        <v>#DIV/0!</v>
      </c>
    </row>
    <row r="32" spans="1:5" ht="31.2" hidden="1" outlineLevel="1">
      <c r="A32" s="23"/>
      <c r="B32" s="8" t="s">
        <v>6</v>
      </c>
      <c r="C32" s="16">
        <f>C34</f>
        <v>519</v>
      </c>
      <c r="D32" s="14">
        <f>D34</f>
        <v>518.5</v>
      </c>
      <c r="E32" s="6"/>
    </row>
    <row r="33" spans="1:5" ht="15.6" hidden="1" outlineLevel="1">
      <c r="A33" s="23"/>
      <c r="B33" s="8" t="s">
        <v>7</v>
      </c>
      <c r="C33" s="16"/>
      <c r="D33" s="14"/>
      <c r="E33" s="6" t="e">
        <f t="shared" si="0"/>
        <v>#DIV/0!</v>
      </c>
    </row>
    <row r="34" spans="1:5" ht="79.8" customHeight="1" collapsed="1">
      <c r="A34" s="23"/>
      <c r="B34" s="8" t="s">
        <v>8</v>
      </c>
      <c r="C34" s="16">
        <v>519</v>
      </c>
      <c r="D34" s="14">
        <v>518.5</v>
      </c>
      <c r="E34" s="6">
        <f t="shared" si="0"/>
        <v>99.903660886319841</v>
      </c>
    </row>
    <row r="35" spans="1:5" ht="15.6">
      <c r="A35" s="23" t="s">
        <v>42</v>
      </c>
      <c r="B35" s="8" t="s">
        <v>5</v>
      </c>
      <c r="C35" s="16">
        <f>C36+C37</f>
        <v>23.8</v>
      </c>
      <c r="D35" s="14">
        <f>D37</f>
        <v>23.7</v>
      </c>
      <c r="E35" s="6">
        <f t="shared" si="0"/>
        <v>99.579831932773104</v>
      </c>
    </row>
    <row r="36" spans="1:5" ht="15.6" hidden="1" outlineLevel="1">
      <c r="A36" s="23"/>
      <c r="B36" s="8" t="s">
        <v>24</v>
      </c>
      <c r="C36" s="16"/>
      <c r="D36" s="14"/>
      <c r="E36" s="6" t="e">
        <f t="shared" si="0"/>
        <v>#DIV/0!</v>
      </c>
    </row>
    <row r="37" spans="1:5" ht="31.2" hidden="1" outlineLevel="1">
      <c r="A37" s="23"/>
      <c r="B37" s="8" t="s">
        <v>6</v>
      </c>
      <c r="C37" s="16">
        <f>C39</f>
        <v>23.8</v>
      </c>
      <c r="D37" s="14">
        <f>D39</f>
        <v>23.7</v>
      </c>
      <c r="E37" s="6"/>
    </row>
    <row r="38" spans="1:5" ht="15.6" hidden="1" outlineLevel="1">
      <c r="A38" s="23"/>
      <c r="B38" s="8" t="s">
        <v>7</v>
      </c>
      <c r="C38" s="16"/>
      <c r="D38" s="14"/>
      <c r="E38" s="6" t="e">
        <f t="shared" si="0"/>
        <v>#DIV/0!</v>
      </c>
    </row>
    <row r="39" spans="1:5" ht="37.200000000000003" customHeight="1" collapsed="1">
      <c r="A39" s="23"/>
      <c r="B39" s="8" t="s">
        <v>8</v>
      </c>
      <c r="C39" s="16">
        <v>23.8</v>
      </c>
      <c r="D39" s="14">
        <v>23.7</v>
      </c>
      <c r="E39" s="6">
        <f t="shared" si="0"/>
        <v>99.579831932773104</v>
      </c>
    </row>
    <row r="40" spans="1:5" ht="15.6">
      <c r="A40" s="23" t="s">
        <v>9</v>
      </c>
      <c r="B40" s="8" t="s">
        <v>5</v>
      </c>
      <c r="C40" s="16">
        <f>C41+C42</f>
        <v>17483</v>
      </c>
      <c r="D40" s="14">
        <f>D42</f>
        <v>17483</v>
      </c>
      <c r="E40" s="6">
        <f t="shared" si="0"/>
        <v>100</v>
      </c>
    </row>
    <row r="41" spans="1:5" ht="15.6" hidden="1" outlineLevel="1">
      <c r="A41" s="23"/>
      <c r="B41" s="8" t="s">
        <v>24</v>
      </c>
      <c r="C41" s="16"/>
      <c r="D41" s="14"/>
      <c r="E41" s="6" t="e">
        <f t="shared" si="0"/>
        <v>#DIV/0!</v>
      </c>
    </row>
    <row r="42" spans="1:5" ht="31.2" hidden="1" outlineLevel="1">
      <c r="A42" s="23"/>
      <c r="B42" s="8" t="s">
        <v>6</v>
      </c>
      <c r="C42" s="16">
        <f>C44</f>
        <v>17483</v>
      </c>
      <c r="D42" s="14">
        <f>D44</f>
        <v>17483</v>
      </c>
      <c r="E42" s="6"/>
    </row>
    <row r="43" spans="1:5" ht="15.6" hidden="1" outlineLevel="1">
      <c r="A43" s="23"/>
      <c r="B43" s="8" t="s">
        <v>7</v>
      </c>
      <c r="C43" s="16"/>
      <c r="D43" s="14"/>
      <c r="E43" s="6" t="e">
        <f t="shared" si="0"/>
        <v>#DIV/0!</v>
      </c>
    </row>
    <row r="44" spans="1:5" ht="51.6" customHeight="1" collapsed="1">
      <c r="A44" s="23"/>
      <c r="B44" s="8" t="s">
        <v>8</v>
      </c>
      <c r="C44" s="16">
        <v>17483</v>
      </c>
      <c r="D44" s="14">
        <v>17483</v>
      </c>
      <c r="E44" s="6">
        <f t="shared" si="0"/>
        <v>100</v>
      </c>
    </row>
    <row r="45" spans="1:5" ht="15.6" hidden="1" outlineLevel="1">
      <c r="A45" s="23" t="s">
        <v>43</v>
      </c>
      <c r="B45" s="8" t="s">
        <v>5</v>
      </c>
      <c r="C45" s="16">
        <f>C46+C47</f>
        <v>0</v>
      </c>
      <c r="D45" s="14">
        <f>D47</f>
        <v>0</v>
      </c>
      <c r="E45" s="6" t="e">
        <f t="shared" si="0"/>
        <v>#DIV/0!</v>
      </c>
    </row>
    <row r="46" spans="1:5" ht="15.6" hidden="1" outlineLevel="1">
      <c r="A46" s="23"/>
      <c r="B46" s="8" t="s">
        <v>24</v>
      </c>
      <c r="C46" s="16"/>
      <c r="D46" s="14"/>
      <c r="E46" s="6" t="e">
        <f t="shared" si="0"/>
        <v>#DIV/0!</v>
      </c>
    </row>
    <row r="47" spans="1:5" ht="31.2" hidden="1" outlineLevel="1">
      <c r="A47" s="23"/>
      <c r="B47" s="8" t="s">
        <v>6</v>
      </c>
      <c r="C47" s="16">
        <f>C49</f>
        <v>0</v>
      </c>
      <c r="D47" s="14">
        <f>D49</f>
        <v>0</v>
      </c>
      <c r="E47" s="6"/>
    </row>
    <row r="48" spans="1:5" ht="15.6" hidden="1" outlineLevel="1">
      <c r="A48" s="23"/>
      <c r="B48" s="8" t="s">
        <v>7</v>
      </c>
      <c r="C48" s="16"/>
      <c r="D48" s="14"/>
      <c r="E48" s="6" t="e">
        <f t="shared" si="0"/>
        <v>#DIV/0!</v>
      </c>
    </row>
    <row r="49" spans="1:5" ht="15.6" hidden="1" outlineLevel="1">
      <c r="A49" s="23"/>
      <c r="B49" s="8" t="s">
        <v>8</v>
      </c>
      <c r="C49" s="16">
        <v>0</v>
      </c>
      <c r="D49" s="14">
        <v>0</v>
      </c>
      <c r="E49" s="6" t="e">
        <f t="shared" si="0"/>
        <v>#DIV/0!</v>
      </c>
    </row>
    <row r="50" spans="1:5" ht="15.6" hidden="1" outlineLevel="1">
      <c r="A50" s="23" t="s">
        <v>44</v>
      </c>
      <c r="B50" s="8" t="s">
        <v>5</v>
      </c>
      <c r="C50" s="16">
        <f>C51+C52</f>
        <v>0</v>
      </c>
      <c r="D50" s="14">
        <f>D52</f>
        <v>0</v>
      </c>
      <c r="E50" s="6" t="e">
        <f t="shared" si="0"/>
        <v>#DIV/0!</v>
      </c>
    </row>
    <row r="51" spans="1:5" ht="15.6" hidden="1" outlineLevel="1">
      <c r="A51" s="23"/>
      <c r="B51" s="8" t="s">
        <v>24</v>
      </c>
      <c r="C51" s="16"/>
      <c r="D51" s="14"/>
      <c r="E51" s="6" t="e">
        <f t="shared" si="0"/>
        <v>#DIV/0!</v>
      </c>
    </row>
    <row r="52" spans="1:5" ht="31.2" hidden="1" outlineLevel="1">
      <c r="A52" s="23"/>
      <c r="B52" s="8" t="s">
        <v>6</v>
      </c>
      <c r="C52" s="16">
        <f>C54</f>
        <v>0</v>
      </c>
      <c r="D52" s="14">
        <f>D54</f>
        <v>0</v>
      </c>
      <c r="E52" s="6"/>
    </row>
    <row r="53" spans="1:5" ht="15.6" hidden="1" outlineLevel="1">
      <c r="A53" s="23"/>
      <c r="B53" s="8" t="s">
        <v>7</v>
      </c>
      <c r="C53" s="16"/>
      <c r="D53" s="14"/>
      <c r="E53" s="6" t="e">
        <f t="shared" si="0"/>
        <v>#DIV/0!</v>
      </c>
    </row>
    <row r="54" spans="1:5" ht="15.6" hidden="1" outlineLevel="1">
      <c r="A54" s="23"/>
      <c r="B54" s="8" t="s">
        <v>8</v>
      </c>
      <c r="C54" s="16">
        <v>0</v>
      </c>
      <c r="D54" s="14">
        <v>0</v>
      </c>
      <c r="E54" s="6" t="e">
        <f t="shared" si="0"/>
        <v>#DIV/0!</v>
      </c>
    </row>
    <row r="55" spans="1:5" ht="15.6" collapsed="1">
      <c r="A55" s="23" t="s">
        <v>10</v>
      </c>
      <c r="B55" s="8" t="s">
        <v>5</v>
      </c>
      <c r="C55" s="16">
        <f>C56+C57</f>
        <v>29.1</v>
      </c>
      <c r="D55" s="14">
        <f>D57</f>
        <v>29</v>
      </c>
      <c r="E55" s="6">
        <f t="shared" si="0"/>
        <v>99.656357388316138</v>
      </c>
    </row>
    <row r="56" spans="1:5" ht="15.6" hidden="1" outlineLevel="1">
      <c r="A56" s="23"/>
      <c r="B56" s="8" t="s">
        <v>24</v>
      </c>
      <c r="C56" s="16"/>
      <c r="D56" s="14"/>
      <c r="E56" s="6" t="e">
        <f t="shared" si="0"/>
        <v>#DIV/0!</v>
      </c>
    </row>
    <row r="57" spans="1:5" ht="31.2" hidden="1" outlineLevel="1">
      <c r="A57" s="23"/>
      <c r="B57" s="8" t="s">
        <v>6</v>
      </c>
      <c r="C57" s="16">
        <f>C59</f>
        <v>29.1</v>
      </c>
      <c r="D57" s="14">
        <f>D59</f>
        <v>29</v>
      </c>
      <c r="E57" s="6"/>
    </row>
    <row r="58" spans="1:5" ht="15.6" hidden="1" outlineLevel="1">
      <c r="A58" s="23"/>
      <c r="B58" s="8" t="s">
        <v>7</v>
      </c>
      <c r="C58" s="16"/>
      <c r="D58" s="14"/>
      <c r="E58" s="6" t="e">
        <f t="shared" si="0"/>
        <v>#DIV/0!</v>
      </c>
    </row>
    <row r="59" spans="1:5" ht="49.8" customHeight="1" collapsed="1">
      <c r="A59" s="23"/>
      <c r="B59" s="8" t="s">
        <v>8</v>
      </c>
      <c r="C59" s="16">
        <v>29.1</v>
      </c>
      <c r="D59" s="14">
        <v>29</v>
      </c>
      <c r="E59" s="6">
        <f t="shared" si="0"/>
        <v>99.656357388316138</v>
      </c>
    </row>
    <row r="60" spans="1:5" ht="15.6" hidden="1" outlineLevel="1">
      <c r="A60" s="23" t="s">
        <v>45</v>
      </c>
      <c r="B60" s="8" t="s">
        <v>5</v>
      </c>
      <c r="C60" s="16">
        <f>C61+C62</f>
        <v>0</v>
      </c>
      <c r="D60" s="14">
        <f>D62</f>
        <v>0</v>
      </c>
      <c r="E60" s="6" t="e">
        <f t="shared" si="0"/>
        <v>#DIV/0!</v>
      </c>
    </row>
    <row r="61" spans="1:5" ht="15.6" hidden="1" outlineLevel="1">
      <c r="A61" s="23"/>
      <c r="B61" s="8" t="s">
        <v>24</v>
      </c>
      <c r="C61" s="16"/>
      <c r="D61" s="14"/>
      <c r="E61" s="6" t="e">
        <f t="shared" si="0"/>
        <v>#DIV/0!</v>
      </c>
    </row>
    <row r="62" spans="1:5" ht="31.2" hidden="1" outlineLevel="1">
      <c r="A62" s="23"/>
      <c r="B62" s="8" t="s">
        <v>6</v>
      </c>
      <c r="C62" s="16">
        <f>C64</f>
        <v>0</v>
      </c>
      <c r="D62" s="14">
        <f>D64</f>
        <v>0</v>
      </c>
      <c r="E62" s="6"/>
    </row>
    <row r="63" spans="1:5" ht="15.6" hidden="1" outlineLevel="1">
      <c r="A63" s="23"/>
      <c r="B63" s="8" t="s">
        <v>7</v>
      </c>
      <c r="C63" s="16"/>
      <c r="D63" s="14"/>
      <c r="E63" s="6" t="e">
        <f t="shared" si="0"/>
        <v>#DIV/0!</v>
      </c>
    </row>
    <row r="64" spans="1:5" ht="15.6" hidden="1" outlineLevel="1">
      <c r="A64" s="23"/>
      <c r="B64" s="8" t="s">
        <v>8</v>
      </c>
      <c r="C64" s="16">
        <v>0</v>
      </c>
      <c r="D64" s="14"/>
      <c r="E64" s="6" t="e">
        <f t="shared" si="0"/>
        <v>#DIV/0!</v>
      </c>
    </row>
    <row r="65" spans="1:5" ht="15.6" hidden="1" outlineLevel="1">
      <c r="A65" s="23" t="s">
        <v>36</v>
      </c>
      <c r="B65" s="8" t="s">
        <v>5</v>
      </c>
      <c r="C65" s="16">
        <f>C66+C67</f>
        <v>0</v>
      </c>
      <c r="D65" s="14">
        <f>D67</f>
        <v>0</v>
      </c>
      <c r="E65" s="6" t="e">
        <f t="shared" si="0"/>
        <v>#DIV/0!</v>
      </c>
    </row>
    <row r="66" spans="1:5" ht="15.6" hidden="1" outlineLevel="1">
      <c r="A66" s="23"/>
      <c r="B66" s="8" t="s">
        <v>24</v>
      </c>
      <c r="C66" s="16"/>
      <c r="D66" s="14"/>
      <c r="E66" s="6" t="e">
        <f t="shared" si="0"/>
        <v>#DIV/0!</v>
      </c>
    </row>
    <row r="67" spans="1:5" ht="31.2" hidden="1" outlineLevel="1">
      <c r="A67" s="23"/>
      <c r="B67" s="8" t="s">
        <v>6</v>
      </c>
      <c r="C67" s="16">
        <f>C69</f>
        <v>0</v>
      </c>
      <c r="D67" s="14">
        <f>D69</f>
        <v>0</v>
      </c>
      <c r="E67" s="6"/>
    </row>
    <row r="68" spans="1:5" ht="15.6" hidden="1" outlineLevel="1">
      <c r="A68" s="23"/>
      <c r="B68" s="8" t="s">
        <v>7</v>
      </c>
      <c r="C68" s="16"/>
      <c r="D68" s="14"/>
      <c r="E68" s="6" t="e">
        <f t="shared" si="0"/>
        <v>#DIV/0!</v>
      </c>
    </row>
    <row r="69" spans="1:5" ht="15.6" hidden="1" outlineLevel="1">
      <c r="A69" s="23"/>
      <c r="B69" s="8" t="s">
        <v>8</v>
      </c>
      <c r="C69" s="16">
        <v>0</v>
      </c>
      <c r="D69" s="14">
        <v>0</v>
      </c>
      <c r="E69" s="6" t="e">
        <f t="shared" si="0"/>
        <v>#DIV/0!</v>
      </c>
    </row>
    <row r="70" spans="1:5" ht="15.6" collapsed="1">
      <c r="A70" s="23" t="s">
        <v>11</v>
      </c>
      <c r="B70" s="8" t="s">
        <v>5</v>
      </c>
      <c r="C70" s="16">
        <f>C71+C72</f>
        <v>240.8</v>
      </c>
      <c r="D70" s="14">
        <f>D72</f>
        <v>228</v>
      </c>
      <c r="E70" s="6">
        <f t="shared" si="0"/>
        <v>94.684385382059801</v>
      </c>
    </row>
    <row r="71" spans="1:5" ht="15.6" hidden="1" outlineLevel="1">
      <c r="A71" s="23"/>
      <c r="B71" s="8" t="s">
        <v>24</v>
      </c>
      <c r="C71" s="16"/>
      <c r="D71" s="14"/>
      <c r="E71" s="6" t="e">
        <f t="shared" si="0"/>
        <v>#DIV/0!</v>
      </c>
    </row>
    <row r="72" spans="1:5" ht="31.2" hidden="1" outlineLevel="1">
      <c r="A72" s="23"/>
      <c r="B72" s="8" t="s">
        <v>6</v>
      </c>
      <c r="C72" s="16">
        <f>C74</f>
        <v>240.8</v>
      </c>
      <c r="D72" s="14">
        <f>D74</f>
        <v>228</v>
      </c>
      <c r="E72" s="6"/>
    </row>
    <row r="73" spans="1:5" ht="15.6" hidden="1" outlineLevel="1">
      <c r="A73" s="23"/>
      <c r="B73" s="8" t="s">
        <v>7</v>
      </c>
      <c r="C73" s="16"/>
      <c r="D73" s="14"/>
      <c r="E73" s="6" t="e">
        <f t="shared" si="0"/>
        <v>#DIV/0!</v>
      </c>
    </row>
    <row r="74" spans="1:5" ht="51.6" customHeight="1" collapsed="1">
      <c r="A74" s="23"/>
      <c r="B74" s="8" t="s">
        <v>8</v>
      </c>
      <c r="C74" s="16">
        <v>240.8</v>
      </c>
      <c r="D74" s="14">
        <v>228</v>
      </c>
      <c r="E74" s="6">
        <f t="shared" si="0"/>
        <v>94.684385382059801</v>
      </c>
    </row>
    <row r="75" spans="1:5" ht="15.6" hidden="1" outlineLevel="1">
      <c r="A75" s="23" t="s">
        <v>12</v>
      </c>
      <c r="B75" s="8" t="s">
        <v>5</v>
      </c>
      <c r="C75" s="16">
        <f>C76+C77</f>
        <v>0</v>
      </c>
      <c r="D75" s="14">
        <f>D77</f>
        <v>0</v>
      </c>
      <c r="E75" s="6" t="e">
        <f t="shared" si="0"/>
        <v>#DIV/0!</v>
      </c>
    </row>
    <row r="76" spans="1:5" ht="15.6" hidden="1" outlineLevel="1">
      <c r="A76" s="23"/>
      <c r="B76" s="8" t="s">
        <v>24</v>
      </c>
      <c r="C76" s="16"/>
      <c r="D76" s="14"/>
      <c r="E76" s="6" t="e">
        <f t="shared" si="0"/>
        <v>#DIV/0!</v>
      </c>
    </row>
    <row r="77" spans="1:5" ht="31.2" hidden="1" outlineLevel="1">
      <c r="A77" s="23"/>
      <c r="B77" s="8" t="s">
        <v>6</v>
      </c>
      <c r="C77" s="16">
        <f>C79</f>
        <v>0</v>
      </c>
      <c r="D77" s="14">
        <f>D79</f>
        <v>0</v>
      </c>
      <c r="E77" s="6"/>
    </row>
    <row r="78" spans="1:5" ht="15.6" hidden="1" outlineLevel="1">
      <c r="A78" s="23"/>
      <c r="B78" s="8" t="s">
        <v>7</v>
      </c>
      <c r="C78" s="16"/>
      <c r="D78" s="14"/>
      <c r="E78" s="6" t="e">
        <f t="shared" ref="E78:E139" si="1">D78/C78*100</f>
        <v>#DIV/0!</v>
      </c>
    </row>
    <row r="79" spans="1:5" ht="15.6" hidden="1" outlineLevel="1">
      <c r="A79" s="23"/>
      <c r="B79" s="8" t="s">
        <v>8</v>
      </c>
      <c r="C79" s="16">
        <v>0</v>
      </c>
      <c r="D79" s="14">
        <v>0</v>
      </c>
      <c r="E79" s="6" t="e">
        <f t="shared" si="1"/>
        <v>#DIV/0!</v>
      </c>
    </row>
    <row r="80" spans="1:5" ht="15.6" hidden="1" outlineLevel="1">
      <c r="A80" s="23" t="s">
        <v>46</v>
      </c>
      <c r="B80" s="8" t="s">
        <v>5</v>
      </c>
      <c r="C80" s="16">
        <f>C81+C82</f>
        <v>0</v>
      </c>
      <c r="D80" s="14">
        <f>D82</f>
        <v>0</v>
      </c>
      <c r="E80" s="6" t="e">
        <f t="shared" si="1"/>
        <v>#DIV/0!</v>
      </c>
    </row>
    <row r="81" spans="1:5" ht="15.6" hidden="1" outlineLevel="1">
      <c r="A81" s="23"/>
      <c r="B81" s="8" t="s">
        <v>24</v>
      </c>
      <c r="C81" s="16"/>
      <c r="D81" s="14"/>
      <c r="E81" s="6" t="e">
        <f t="shared" si="1"/>
        <v>#DIV/0!</v>
      </c>
    </row>
    <row r="82" spans="1:5" ht="31.2" hidden="1" outlineLevel="1">
      <c r="A82" s="23"/>
      <c r="B82" s="8" t="s">
        <v>6</v>
      </c>
      <c r="C82" s="16">
        <f>C84</f>
        <v>0</v>
      </c>
      <c r="D82" s="14">
        <f>D84</f>
        <v>0</v>
      </c>
      <c r="E82" s="6"/>
    </row>
    <row r="83" spans="1:5" ht="15.6" hidden="1" outlineLevel="1">
      <c r="A83" s="23"/>
      <c r="B83" s="8" t="s">
        <v>7</v>
      </c>
      <c r="C83" s="16"/>
      <c r="D83" s="14"/>
      <c r="E83" s="6" t="e">
        <f t="shared" si="1"/>
        <v>#DIV/0!</v>
      </c>
    </row>
    <row r="84" spans="1:5" ht="15.6" hidden="1" outlineLevel="1">
      <c r="A84" s="23"/>
      <c r="B84" s="8" t="s">
        <v>8</v>
      </c>
      <c r="C84" s="16">
        <v>0</v>
      </c>
      <c r="D84" s="14">
        <v>0</v>
      </c>
      <c r="E84" s="6" t="e">
        <f t="shared" si="1"/>
        <v>#DIV/0!</v>
      </c>
    </row>
    <row r="85" spans="1:5" ht="15.6" hidden="1" outlineLevel="1">
      <c r="A85" s="23" t="s">
        <v>13</v>
      </c>
      <c r="B85" s="8" t="s">
        <v>5</v>
      </c>
      <c r="C85" s="16">
        <f>C86+C87</f>
        <v>0</v>
      </c>
      <c r="D85" s="14">
        <f>D87</f>
        <v>0</v>
      </c>
      <c r="E85" s="6" t="e">
        <f t="shared" si="1"/>
        <v>#DIV/0!</v>
      </c>
    </row>
    <row r="86" spans="1:5" ht="15.6" hidden="1" outlineLevel="1">
      <c r="A86" s="23"/>
      <c r="B86" s="8" t="s">
        <v>24</v>
      </c>
      <c r="C86" s="16"/>
      <c r="D86" s="14"/>
      <c r="E86" s="6" t="e">
        <f t="shared" si="1"/>
        <v>#DIV/0!</v>
      </c>
    </row>
    <row r="87" spans="1:5" ht="31.2" hidden="1" outlineLevel="1">
      <c r="A87" s="23"/>
      <c r="B87" s="8" t="s">
        <v>6</v>
      </c>
      <c r="C87" s="16">
        <f>C89</f>
        <v>0</v>
      </c>
      <c r="D87" s="14">
        <f>D89</f>
        <v>0</v>
      </c>
      <c r="E87" s="6"/>
    </row>
    <row r="88" spans="1:5" ht="15.6" hidden="1" outlineLevel="1">
      <c r="A88" s="23"/>
      <c r="B88" s="8" t="s">
        <v>7</v>
      </c>
      <c r="C88" s="16"/>
      <c r="D88" s="14"/>
      <c r="E88" s="6" t="e">
        <f t="shared" si="1"/>
        <v>#DIV/0!</v>
      </c>
    </row>
    <row r="89" spans="1:5" ht="15.6" hidden="1" outlineLevel="1">
      <c r="A89" s="23"/>
      <c r="B89" s="8" t="s">
        <v>8</v>
      </c>
      <c r="C89" s="16">
        <v>0</v>
      </c>
      <c r="D89" s="14">
        <v>0</v>
      </c>
      <c r="E89" s="6" t="e">
        <f t="shared" si="1"/>
        <v>#DIV/0!</v>
      </c>
    </row>
    <row r="90" spans="1:5" ht="15.75" hidden="1" customHeight="1" outlineLevel="1">
      <c r="A90" s="23" t="s">
        <v>47</v>
      </c>
      <c r="B90" s="8" t="s">
        <v>5</v>
      </c>
      <c r="C90" s="16">
        <f>C91+C92</f>
        <v>0</v>
      </c>
      <c r="D90" s="14"/>
      <c r="E90" s="6" t="e">
        <f t="shared" si="1"/>
        <v>#DIV/0!</v>
      </c>
    </row>
    <row r="91" spans="1:5" ht="15.75" hidden="1" customHeight="1" outlineLevel="1">
      <c r="A91" s="23"/>
      <c r="B91" s="8" t="s">
        <v>24</v>
      </c>
      <c r="C91" s="16"/>
      <c r="D91" s="14"/>
      <c r="E91" s="6" t="e">
        <f t="shared" si="1"/>
        <v>#DIV/0!</v>
      </c>
    </row>
    <row r="92" spans="1:5" ht="31.65" hidden="1" customHeight="1" outlineLevel="1">
      <c r="A92" s="23"/>
      <c r="B92" s="8" t="s">
        <v>6</v>
      </c>
      <c r="C92" s="16"/>
      <c r="D92" s="14"/>
      <c r="E92" s="6"/>
    </row>
    <row r="93" spans="1:5" ht="15.75" hidden="1" customHeight="1" outlineLevel="1">
      <c r="A93" s="23"/>
      <c r="B93" s="8" t="s">
        <v>7</v>
      </c>
      <c r="C93" s="16"/>
      <c r="D93" s="14"/>
      <c r="E93" s="6" t="e">
        <f t="shared" si="1"/>
        <v>#DIV/0!</v>
      </c>
    </row>
    <row r="94" spans="1:5" ht="15.75" hidden="1" customHeight="1" outlineLevel="1">
      <c r="A94" s="23"/>
      <c r="B94" s="8" t="s">
        <v>8</v>
      </c>
      <c r="C94" s="16"/>
      <c r="D94" s="14"/>
      <c r="E94" s="6" t="e">
        <f t="shared" si="1"/>
        <v>#DIV/0!</v>
      </c>
    </row>
    <row r="95" spans="1:5" ht="15.6" collapsed="1">
      <c r="A95" s="23" t="s">
        <v>62</v>
      </c>
      <c r="B95" s="8" t="s">
        <v>5</v>
      </c>
      <c r="C95" s="16">
        <f>C96+C97</f>
        <v>1421.7</v>
      </c>
      <c r="D95" s="14">
        <f>D97</f>
        <v>1421.6</v>
      </c>
      <c r="E95" s="6">
        <f t="shared" si="1"/>
        <v>99.992966167264527</v>
      </c>
    </row>
    <row r="96" spans="1:5" ht="15.6" hidden="1" outlineLevel="1">
      <c r="A96" s="23"/>
      <c r="B96" s="8" t="s">
        <v>24</v>
      </c>
      <c r="C96" s="16"/>
      <c r="D96" s="14"/>
      <c r="E96" s="6" t="e">
        <f t="shared" si="1"/>
        <v>#DIV/0!</v>
      </c>
    </row>
    <row r="97" spans="1:5" ht="31.2" hidden="1" outlineLevel="1">
      <c r="A97" s="23"/>
      <c r="B97" s="8" t="s">
        <v>6</v>
      </c>
      <c r="C97" s="16">
        <f>C99</f>
        <v>1421.7</v>
      </c>
      <c r="D97" s="14">
        <f>D99</f>
        <v>1421.6</v>
      </c>
      <c r="E97" s="6"/>
    </row>
    <row r="98" spans="1:5" ht="15.6" hidden="1" outlineLevel="1">
      <c r="A98" s="23"/>
      <c r="B98" s="8" t="s">
        <v>7</v>
      </c>
      <c r="C98" s="16"/>
      <c r="D98" s="14"/>
      <c r="E98" s="6" t="e">
        <f t="shared" si="1"/>
        <v>#DIV/0!</v>
      </c>
    </row>
    <row r="99" spans="1:5" ht="65.400000000000006" customHeight="1" collapsed="1">
      <c r="A99" s="23"/>
      <c r="B99" s="8" t="s">
        <v>8</v>
      </c>
      <c r="C99" s="16">
        <v>1421.7</v>
      </c>
      <c r="D99" s="14">
        <v>1421.6</v>
      </c>
      <c r="E99" s="6">
        <f t="shared" si="1"/>
        <v>99.992966167264527</v>
      </c>
    </row>
    <row r="100" spans="1:5" ht="15.6" hidden="1" outlineLevel="1">
      <c r="A100" s="23" t="s">
        <v>53</v>
      </c>
      <c r="B100" s="8" t="s">
        <v>5</v>
      </c>
      <c r="C100" s="16">
        <f>C101+C102</f>
        <v>0</v>
      </c>
      <c r="D100" s="14">
        <f>D102</f>
        <v>0</v>
      </c>
      <c r="E100" s="6" t="e">
        <f t="shared" si="1"/>
        <v>#DIV/0!</v>
      </c>
    </row>
    <row r="101" spans="1:5" ht="15.6" hidden="1" outlineLevel="1">
      <c r="A101" s="23"/>
      <c r="B101" s="8" t="s">
        <v>24</v>
      </c>
      <c r="C101" s="16"/>
      <c r="D101" s="14"/>
      <c r="E101" s="6" t="e">
        <f t="shared" si="1"/>
        <v>#DIV/0!</v>
      </c>
    </row>
    <row r="102" spans="1:5" ht="31.2" hidden="1" outlineLevel="1">
      <c r="A102" s="23"/>
      <c r="B102" s="8" t="s">
        <v>6</v>
      </c>
      <c r="C102" s="16">
        <f>C104</f>
        <v>0</v>
      </c>
      <c r="D102" s="14">
        <f>D104</f>
        <v>0</v>
      </c>
      <c r="E102" s="6"/>
    </row>
    <row r="103" spans="1:5" ht="15.6" hidden="1" outlineLevel="1">
      <c r="A103" s="23"/>
      <c r="B103" s="8" t="s">
        <v>7</v>
      </c>
      <c r="C103" s="16"/>
      <c r="D103" s="14"/>
      <c r="E103" s="6" t="e">
        <f t="shared" si="1"/>
        <v>#DIV/0!</v>
      </c>
    </row>
    <row r="104" spans="1:5" ht="15.6" hidden="1" outlineLevel="1">
      <c r="A104" s="23"/>
      <c r="B104" s="8" t="s">
        <v>8</v>
      </c>
      <c r="C104" s="16">
        <v>0</v>
      </c>
      <c r="D104" s="14">
        <v>0</v>
      </c>
      <c r="E104" s="6" t="e">
        <f t="shared" si="1"/>
        <v>#DIV/0!</v>
      </c>
    </row>
    <row r="105" spans="1:5" ht="15.6" hidden="1" outlineLevel="1">
      <c r="A105" s="23" t="s">
        <v>54</v>
      </c>
      <c r="B105" s="8" t="s">
        <v>5</v>
      </c>
      <c r="C105" s="16">
        <f>C106+C107</f>
        <v>0</v>
      </c>
      <c r="D105" s="14">
        <f>D107</f>
        <v>0</v>
      </c>
      <c r="E105" s="6" t="e">
        <f t="shared" si="1"/>
        <v>#DIV/0!</v>
      </c>
    </row>
    <row r="106" spans="1:5" ht="15.6" hidden="1" outlineLevel="1">
      <c r="A106" s="23"/>
      <c r="B106" s="8" t="s">
        <v>24</v>
      </c>
      <c r="C106" s="16"/>
      <c r="D106" s="14"/>
      <c r="E106" s="6" t="e">
        <f t="shared" si="1"/>
        <v>#DIV/0!</v>
      </c>
    </row>
    <row r="107" spans="1:5" ht="31.2" hidden="1" outlineLevel="1">
      <c r="A107" s="23"/>
      <c r="B107" s="8" t="s">
        <v>6</v>
      </c>
      <c r="C107" s="16">
        <f>C109</f>
        <v>0</v>
      </c>
      <c r="D107" s="14">
        <f>D109</f>
        <v>0</v>
      </c>
      <c r="E107" s="6"/>
    </row>
    <row r="108" spans="1:5" ht="15.6" hidden="1" outlineLevel="1">
      <c r="A108" s="23"/>
      <c r="B108" s="8" t="s">
        <v>7</v>
      </c>
      <c r="C108" s="16"/>
      <c r="D108" s="14"/>
      <c r="E108" s="6" t="e">
        <f t="shared" si="1"/>
        <v>#DIV/0!</v>
      </c>
    </row>
    <row r="109" spans="1:5" ht="78.75" hidden="1" customHeight="1" outlineLevel="1">
      <c r="A109" s="23"/>
      <c r="B109" s="8" t="s">
        <v>8</v>
      </c>
      <c r="C109" s="16">
        <v>0</v>
      </c>
      <c r="D109" s="14">
        <v>0</v>
      </c>
      <c r="E109" s="6" t="e">
        <f t="shared" si="1"/>
        <v>#DIV/0!</v>
      </c>
    </row>
    <row r="110" spans="1:5" ht="15.6" hidden="1" outlineLevel="1">
      <c r="A110" s="23" t="s">
        <v>29</v>
      </c>
      <c r="B110" s="8" t="s">
        <v>5</v>
      </c>
      <c r="C110" s="17">
        <f>C111+C112</f>
        <v>0</v>
      </c>
      <c r="D110" s="14"/>
      <c r="E110" s="6" t="e">
        <f t="shared" si="1"/>
        <v>#DIV/0!</v>
      </c>
    </row>
    <row r="111" spans="1:5" ht="15.6" hidden="1" outlineLevel="1">
      <c r="A111" s="23"/>
      <c r="B111" s="8" t="s">
        <v>24</v>
      </c>
      <c r="C111" s="16"/>
      <c r="D111" s="14"/>
      <c r="E111" s="6" t="e">
        <f t="shared" si="1"/>
        <v>#DIV/0!</v>
      </c>
    </row>
    <row r="112" spans="1:5" ht="31.2" hidden="1" outlineLevel="1">
      <c r="A112" s="23"/>
      <c r="B112" s="8" t="s">
        <v>6</v>
      </c>
      <c r="C112" s="16"/>
      <c r="D112" s="14"/>
      <c r="E112" s="6"/>
    </row>
    <row r="113" spans="1:5" ht="15.6" hidden="1" outlineLevel="1">
      <c r="A113" s="23"/>
      <c r="B113" s="8" t="s">
        <v>7</v>
      </c>
      <c r="C113" s="16"/>
      <c r="D113" s="14"/>
      <c r="E113" s="6" t="e">
        <f t="shared" si="1"/>
        <v>#DIV/0!</v>
      </c>
    </row>
    <row r="114" spans="1:5" ht="15.6" hidden="1" outlineLevel="1">
      <c r="A114" s="23"/>
      <c r="B114" s="8" t="s">
        <v>8</v>
      </c>
      <c r="C114" s="16"/>
      <c r="D114" s="14"/>
      <c r="E114" s="6" t="e">
        <f t="shared" si="1"/>
        <v>#DIV/0!</v>
      </c>
    </row>
    <row r="115" spans="1:5" ht="15.6" collapsed="1">
      <c r="A115" s="23" t="s">
        <v>70</v>
      </c>
      <c r="B115" s="8" t="s">
        <v>5</v>
      </c>
      <c r="C115" s="16">
        <f>C116+C117</f>
        <v>150.30000000000001</v>
      </c>
      <c r="D115" s="14">
        <f>D117</f>
        <v>150.19999999999999</v>
      </c>
      <c r="E115" s="6">
        <f t="shared" si="1"/>
        <v>99.933466400532254</v>
      </c>
    </row>
    <row r="116" spans="1:5" ht="15.6" hidden="1" outlineLevel="1">
      <c r="A116" s="23"/>
      <c r="B116" s="8" t="s">
        <v>24</v>
      </c>
      <c r="C116" s="16"/>
      <c r="D116" s="14"/>
      <c r="E116" s="6" t="e">
        <f t="shared" si="1"/>
        <v>#DIV/0!</v>
      </c>
    </row>
    <row r="117" spans="1:5" ht="31.2" hidden="1" outlineLevel="1">
      <c r="A117" s="23"/>
      <c r="B117" s="8" t="s">
        <v>6</v>
      </c>
      <c r="C117" s="16">
        <f>C118</f>
        <v>150.30000000000001</v>
      </c>
      <c r="D117" s="14">
        <f>D118</f>
        <v>150.19999999999999</v>
      </c>
      <c r="E117" s="6"/>
    </row>
    <row r="118" spans="1:5" ht="84.6" customHeight="1" collapsed="1">
      <c r="A118" s="23"/>
      <c r="B118" s="8" t="s">
        <v>7</v>
      </c>
      <c r="C118" s="16">
        <v>150.30000000000001</v>
      </c>
      <c r="D118" s="14">
        <v>150.19999999999999</v>
      </c>
      <c r="E118" s="6">
        <f t="shared" si="1"/>
        <v>99.933466400532254</v>
      </c>
    </row>
    <row r="119" spans="1:5" ht="15.75" hidden="1" customHeight="1" outlineLevel="1">
      <c r="A119" s="23"/>
      <c r="B119" s="8" t="s">
        <v>8</v>
      </c>
      <c r="C119" s="18"/>
      <c r="D119" s="14"/>
      <c r="E119" s="6" t="e">
        <f>D119/C119*100</f>
        <v>#DIV/0!</v>
      </c>
    </row>
    <row r="120" spans="1:5" ht="15.6" collapsed="1">
      <c r="A120" s="23" t="s">
        <v>63</v>
      </c>
      <c r="B120" s="13" t="s">
        <v>5</v>
      </c>
      <c r="C120" s="16">
        <f>C121+C122</f>
        <v>1900.7</v>
      </c>
      <c r="D120" s="14">
        <f>D122</f>
        <v>1900.6</v>
      </c>
      <c r="E120" s="6">
        <f t="shared" si="1"/>
        <v>99.994738780449296</v>
      </c>
    </row>
    <row r="121" spans="1:5" ht="15.6" hidden="1" outlineLevel="1">
      <c r="A121" s="23"/>
      <c r="B121" s="13" t="s">
        <v>24</v>
      </c>
      <c r="C121" s="16"/>
      <c r="D121" s="14"/>
      <c r="E121" s="6" t="e">
        <f t="shared" si="1"/>
        <v>#DIV/0!</v>
      </c>
    </row>
    <row r="122" spans="1:5" ht="31.2" hidden="1" outlineLevel="1">
      <c r="A122" s="23"/>
      <c r="B122" s="13" t="s">
        <v>6</v>
      </c>
      <c r="C122" s="16">
        <f>C123</f>
        <v>1900.7</v>
      </c>
      <c r="D122" s="14">
        <f>D123</f>
        <v>1900.6</v>
      </c>
      <c r="E122" s="6"/>
    </row>
    <row r="123" spans="1:5" ht="83.4" customHeight="1" collapsed="1">
      <c r="A123" s="23"/>
      <c r="B123" s="8" t="s">
        <v>7</v>
      </c>
      <c r="C123" s="16">
        <v>1900.7</v>
      </c>
      <c r="D123" s="14">
        <v>1900.6</v>
      </c>
      <c r="E123" s="6">
        <f t="shared" si="1"/>
        <v>99.994738780449296</v>
      </c>
    </row>
    <row r="124" spans="1:5" ht="15.6" hidden="1" outlineLevel="1">
      <c r="A124" s="23"/>
      <c r="B124" s="8" t="s">
        <v>8</v>
      </c>
      <c r="C124" s="18"/>
      <c r="D124" s="14"/>
      <c r="E124" s="6" t="e">
        <f t="shared" si="1"/>
        <v>#DIV/0!</v>
      </c>
    </row>
    <row r="125" spans="1:5" ht="15.6" hidden="1" outlineLevel="1" collapsed="1">
      <c r="A125" s="23" t="s">
        <v>55</v>
      </c>
      <c r="B125" s="13" t="s">
        <v>5</v>
      </c>
      <c r="C125" s="16">
        <f>C126+C127</f>
        <v>0</v>
      </c>
      <c r="D125" s="14">
        <f>D127</f>
        <v>0</v>
      </c>
      <c r="E125" s="6" t="e">
        <f t="shared" si="1"/>
        <v>#DIV/0!</v>
      </c>
    </row>
    <row r="126" spans="1:5" ht="15.6" hidden="1" outlineLevel="1">
      <c r="A126" s="23"/>
      <c r="B126" s="13" t="s">
        <v>24</v>
      </c>
      <c r="C126" s="16"/>
      <c r="D126" s="14"/>
      <c r="E126" s="6" t="e">
        <f t="shared" si="1"/>
        <v>#DIV/0!</v>
      </c>
    </row>
    <row r="127" spans="1:5" ht="31.2" hidden="1" outlineLevel="1">
      <c r="A127" s="23"/>
      <c r="B127" s="13" t="s">
        <v>6</v>
      </c>
      <c r="C127" s="16">
        <f>C128</f>
        <v>0</v>
      </c>
      <c r="D127" s="14">
        <f>D128</f>
        <v>0</v>
      </c>
      <c r="E127" s="6"/>
    </row>
    <row r="128" spans="1:5" ht="15.6" hidden="1" outlineLevel="1">
      <c r="A128" s="23"/>
      <c r="B128" s="13" t="s">
        <v>7</v>
      </c>
      <c r="C128" s="16">
        <v>0</v>
      </c>
      <c r="D128" s="14">
        <v>0</v>
      </c>
      <c r="E128" s="6" t="e">
        <f t="shared" si="1"/>
        <v>#DIV/0!</v>
      </c>
    </row>
    <row r="129" spans="1:5" ht="15.6" hidden="1" outlineLevel="1">
      <c r="A129" s="23"/>
      <c r="B129" s="8" t="s">
        <v>8</v>
      </c>
      <c r="C129" s="18"/>
      <c r="D129" s="14"/>
      <c r="E129" s="6" t="e">
        <f t="shared" si="1"/>
        <v>#DIV/0!</v>
      </c>
    </row>
    <row r="130" spans="1:5" ht="15.6" hidden="1" outlineLevel="1">
      <c r="A130" s="23" t="s">
        <v>56</v>
      </c>
      <c r="B130" s="13" t="s">
        <v>5</v>
      </c>
      <c r="C130" s="16">
        <f>C131+C132</f>
        <v>0</v>
      </c>
      <c r="D130" s="14">
        <f>D132</f>
        <v>0</v>
      </c>
      <c r="E130" s="6" t="e">
        <f t="shared" si="1"/>
        <v>#DIV/0!</v>
      </c>
    </row>
    <row r="131" spans="1:5" ht="15.6" hidden="1" outlineLevel="1">
      <c r="A131" s="23"/>
      <c r="B131" s="13" t="s">
        <v>24</v>
      </c>
      <c r="C131" s="16"/>
      <c r="D131" s="14"/>
      <c r="E131" s="6" t="e">
        <f t="shared" si="1"/>
        <v>#DIV/0!</v>
      </c>
    </row>
    <row r="132" spans="1:5" ht="31.2" hidden="1" outlineLevel="1">
      <c r="A132" s="23"/>
      <c r="B132" s="13" t="s">
        <v>6</v>
      </c>
      <c r="C132" s="16">
        <f>C133</f>
        <v>0</v>
      </c>
      <c r="D132" s="14">
        <f>D133</f>
        <v>0</v>
      </c>
      <c r="E132" s="6"/>
    </row>
    <row r="133" spans="1:5" ht="15.6" hidden="1" outlineLevel="1">
      <c r="A133" s="23"/>
      <c r="B133" s="13" t="s">
        <v>7</v>
      </c>
      <c r="C133" s="16">
        <v>0</v>
      </c>
      <c r="D133" s="14">
        <v>0</v>
      </c>
      <c r="E133" s="6" t="e">
        <f t="shared" si="1"/>
        <v>#DIV/0!</v>
      </c>
    </row>
    <row r="134" spans="1:5" ht="15.6" hidden="1" outlineLevel="1">
      <c r="A134" s="23"/>
      <c r="B134" s="8" t="s">
        <v>8</v>
      </c>
      <c r="C134" s="18"/>
      <c r="D134" s="14"/>
      <c r="E134" s="6" t="e">
        <f t="shared" si="1"/>
        <v>#DIV/0!</v>
      </c>
    </row>
    <row r="135" spans="1:5" ht="15.6" collapsed="1">
      <c r="A135" s="23" t="s">
        <v>71</v>
      </c>
      <c r="B135" s="8" t="s">
        <v>5</v>
      </c>
      <c r="C135" s="16">
        <f>C136+C137</f>
        <v>107955.8</v>
      </c>
      <c r="D135" s="14">
        <f>D137</f>
        <v>107955.8</v>
      </c>
      <c r="E135" s="6">
        <f t="shared" si="1"/>
        <v>100</v>
      </c>
    </row>
    <row r="136" spans="1:5" ht="15.6" hidden="1" outlineLevel="1">
      <c r="A136" s="23"/>
      <c r="B136" s="8" t="s">
        <v>24</v>
      </c>
      <c r="C136" s="16"/>
      <c r="D136" s="14"/>
      <c r="E136" s="6" t="e">
        <f t="shared" si="1"/>
        <v>#DIV/0!</v>
      </c>
    </row>
    <row r="137" spans="1:5" ht="31.2" hidden="1" outlineLevel="1">
      <c r="A137" s="23"/>
      <c r="B137" s="8" t="s">
        <v>6</v>
      </c>
      <c r="C137" s="16">
        <f>C138</f>
        <v>107955.8</v>
      </c>
      <c r="D137" s="14">
        <f>D138</f>
        <v>107955.8</v>
      </c>
      <c r="E137" s="6"/>
    </row>
    <row r="138" spans="1:5" ht="99" customHeight="1" collapsed="1">
      <c r="A138" s="23"/>
      <c r="B138" s="8" t="s">
        <v>7</v>
      </c>
      <c r="C138" s="16">
        <v>107955.8</v>
      </c>
      <c r="D138" s="14">
        <v>107955.8</v>
      </c>
      <c r="E138" s="6">
        <f t="shared" si="1"/>
        <v>100</v>
      </c>
    </row>
    <row r="139" spans="1:5" ht="23.25" hidden="1" customHeight="1" outlineLevel="1">
      <c r="A139" s="23"/>
      <c r="B139" s="8" t="s">
        <v>8</v>
      </c>
      <c r="C139" s="18"/>
      <c r="D139" s="14"/>
      <c r="E139" s="6" t="e">
        <f t="shared" si="1"/>
        <v>#DIV/0!</v>
      </c>
    </row>
    <row r="140" spans="1:5" ht="15.75" customHeight="1" collapsed="1">
      <c r="A140" s="24" t="s">
        <v>64</v>
      </c>
      <c r="B140" s="8" t="s">
        <v>5</v>
      </c>
      <c r="C140" s="16">
        <f>C141+C142</f>
        <v>301336.09999999998</v>
      </c>
      <c r="D140" s="14">
        <f>D142</f>
        <v>299170.7</v>
      </c>
      <c r="E140" s="6">
        <f>D140/C140*100</f>
        <v>99.28140040307153</v>
      </c>
    </row>
    <row r="141" spans="1:5" ht="15.6" hidden="1" outlineLevel="1">
      <c r="A141" s="25"/>
      <c r="B141" s="8" t="s">
        <v>24</v>
      </c>
      <c r="C141" s="16"/>
      <c r="D141" s="14"/>
      <c r="E141" s="6" t="e">
        <f>D141/C141*100</f>
        <v>#DIV/0!</v>
      </c>
    </row>
    <row r="142" spans="1:5" ht="31.2" hidden="1" outlineLevel="1">
      <c r="A142" s="25"/>
      <c r="B142" s="19" t="s">
        <v>6</v>
      </c>
      <c r="C142" s="16">
        <f>C144</f>
        <v>301336.09999999998</v>
      </c>
      <c r="D142" s="16">
        <f>D144</f>
        <v>299170.7</v>
      </c>
      <c r="E142" s="6"/>
    </row>
    <row r="143" spans="1:5" ht="15.6" hidden="1" outlineLevel="1">
      <c r="A143" s="25"/>
      <c r="B143" s="8" t="s">
        <v>7</v>
      </c>
      <c r="C143" s="16"/>
      <c r="D143" s="14">
        <v>0</v>
      </c>
      <c r="E143" s="6" t="e">
        <f t="shared" ref="E143:E149" si="2">D143/C143*100</f>
        <v>#DIV/0!</v>
      </c>
    </row>
    <row r="144" spans="1:5" ht="66.599999999999994" customHeight="1" collapsed="1">
      <c r="A144" s="26"/>
      <c r="B144" s="8" t="s">
        <v>8</v>
      </c>
      <c r="C144" s="16">
        <v>301336.09999999998</v>
      </c>
      <c r="D144" s="14">
        <v>299170.7</v>
      </c>
      <c r="E144" s="6">
        <f t="shared" si="2"/>
        <v>99.28140040307153</v>
      </c>
    </row>
    <row r="145" spans="1:7" ht="15.75" customHeight="1">
      <c r="A145" s="24" t="s">
        <v>65</v>
      </c>
      <c r="B145" s="8" t="s">
        <v>5</v>
      </c>
      <c r="C145" s="16">
        <v>156137.9</v>
      </c>
      <c r="D145" s="14">
        <f>D147</f>
        <v>156137.9</v>
      </c>
      <c r="E145" s="6">
        <f t="shared" si="2"/>
        <v>100</v>
      </c>
    </row>
    <row r="146" spans="1:7" ht="15.6" hidden="1" outlineLevel="1">
      <c r="A146" s="25"/>
      <c r="B146" s="8" t="s">
        <v>24</v>
      </c>
      <c r="C146" s="16"/>
      <c r="D146" s="14"/>
      <c r="E146" s="6" t="e">
        <f t="shared" si="2"/>
        <v>#DIV/0!</v>
      </c>
    </row>
    <row r="147" spans="1:7" ht="31.2" hidden="1" outlineLevel="1">
      <c r="A147" s="25"/>
      <c r="B147" s="19" t="s">
        <v>6</v>
      </c>
      <c r="C147" s="16">
        <v>156137.9</v>
      </c>
      <c r="D147" s="14">
        <f>D148+D149</f>
        <v>156137.9</v>
      </c>
      <c r="E147" s="6"/>
      <c r="G147">
        <v>0</v>
      </c>
    </row>
    <row r="148" spans="1:7" ht="24" customHeight="1" collapsed="1">
      <c r="A148" s="25"/>
      <c r="B148" s="8" t="s">
        <v>7</v>
      </c>
      <c r="C148" s="16">
        <v>156137.9</v>
      </c>
      <c r="D148" s="14">
        <v>156137.9</v>
      </c>
      <c r="E148" s="6">
        <f t="shared" si="2"/>
        <v>100</v>
      </c>
    </row>
    <row r="149" spans="1:7" ht="15.6" hidden="1" outlineLevel="1">
      <c r="A149" s="26"/>
      <c r="B149" s="8" t="s">
        <v>8</v>
      </c>
      <c r="C149" s="16"/>
      <c r="D149" s="14">
        <v>0</v>
      </c>
      <c r="E149" s="6" t="e">
        <f t="shared" si="2"/>
        <v>#DIV/0!</v>
      </c>
    </row>
    <row r="150" spans="1:7" ht="15.75" customHeight="1" collapsed="1">
      <c r="A150" s="23" t="s">
        <v>66</v>
      </c>
      <c r="B150" s="8" t="s">
        <v>5</v>
      </c>
      <c r="C150" s="16">
        <f>C151+C152</f>
        <v>10662.8</v>
      </c>
      <c r="D150" s="14">
        <f>D152</f>
        <v>9635.5</v>
      </c>
      <c r="E150" s="6">
        <f>D150/C150*100</f>
        <v>90.365570019131951</v>
      </c>
    </row>
    <row r="151" spans="1:7" ht="15.6" hidden="1" outlineLevel="1">
      <c r="A151" s="23"/>
      <c r="B151" s="8" t="s">
        <v>24</v>
      </c>
      <c r="C151" s="16"/>
      <c r="D151" s="14"/>
      <c r="E151" s="6" t="e">
        <f>D151/C151*100</f>
        <v>#DIV/0!</v>
      </c>
    </row>
    <row r="152" spans="1:7" ht="31.2" hidden="1" outlineLevel="1">
      <c r="A152" s="23"/>
      <c r="B152" s="19" t="s">
        <v>6</v>
      </c>
      <c r="C152" s="16">
        <f>C154</f>
        <v>10662.8</v>
      </c>
      <c r="D152" s="14">
        <f>D154</f>
        <v>9635.5</v>
      </c>
      <c r="E152" s="6"/>
    </row>
    <row r="153" spans="1:7" ht="15.75" hidden="1" customHeight="1" outlineLevel="1">
      <c r="A153" s="23"/>
      <c r="B153" s="8" t="s">
        <v>7</v>
      </c>
      <c r="C153" s="16"/>
      <c r="D153" s="14"/>
      <c r="E153" s="6" t="e">
        <f>D153/C153*100</f>
        <v>#DIV/0!</v>
      </c>
    </row>
    <row r="154" spans="1:7" ht="66" customHeight="1" collapsed="1">
      <c r="A154" s="23"/>
      <c r="B154" s="8" t="s">
        <v>8</v>
      </c>
      <c r="C154" s="16">
        <v>10662.8</v>
      </c>
      <c r="D154" s="14">
        <v>9635.5</v>
      </c>
      <c r="E154" s="6">
        <f>D154/C154*100</f>
        <v>90.365570019131951</v>
      </c>
    </row>
    <row r="155" spans="1:7" ht="15.75" customHeight="1">
      <c r="A155" s="24" t="s">
        <v>67</v>
      </c>
      <c r="B155" s="8" t="s">
        <v>5</v>
      </c>
      <c r="C155" s="16">
        <f>C156+C157</f>
        <v>2124</v>
      </c>
      <c r="D155" s="14">
        <f>D157</f>
        <v>2123.4</v>
      </c>
      <c r="E155" s="6">
        <f>D155/C155*100</f>
        <v>99.971751412429384</v>
      </c>
    </row>
    <row r="156" spans="1:7" ht="15.6" hidden="1" outlineLevel="1">
      <c r="A156" s="25"/>
      <c r="B156" s="8" t="s">
        <v>24</v>
      </c>
      <c r="C156" s="16"/>
      <c r="D156" s="14"/>
      <c r="E156" s="6" t="e">
        <f>D156/C156*100</f>
        <v>#DIV/0!</v>
      </c>
    </row>
    <row r="157" spans="1:7" ht="31.2" hidden="1" outlineLevel="1">
      <c r="A157" s="25"/>
      <c r="B157" s="19" t="s">
        <v>6</v>
      </c>
      <c r="C157" s="16">
        <f>C159</f>
        <v>2124</v>
      </c>
      <c r="D157" s="14">
        <f>D159</f>
        <v>2123.4</v>
      </c>
      <c r="E157" s="6"/>
    </row>
    <row r="158" spans="1:7" ht="15.6" hidden="1" outlineLevel="1">
      <c r="A158" s="25"/>
      <c r="B158" s="8" t="s">
        <v>7</v>
      </c>
      <c r="C158" s="16"/>
      <c r="D158" s="14"/>
      <c r="E158" s="6" t="e">
        <f>D158/C158*100</f>
        <v>#DIV/0!</v>
      </c>
    </row>
    <row r="159" spans="1:7" ht="98.4" customHeight="1" collapsed="1">
      <c r="A159" s="26"/>
      <c r="B159" s="8" t="s">
        <v>8</v>
      </c>
      <c r="C159" s="16">
        <v>2124</v>
      </c>
      <c r="D159" s="14">
        <v>2123.4</v>
      </c>
      <c r="E159" s="6">
        <f>D159/C159*100</f>
        <v>99.971751412429384</v>
      </c>
    </row>
    <row r="160" spans="1:7" ht="15.6" hidden="1" outlineLevel="1">
      <c r="A160" s="23"/>
      <c r="B160" s="8" t="s">
        <v>5</v>
      </c>
      <c r="C160" s="16">
        <f>C161+C162</f>
        <v>0</v>
      </c>
      <c r="D160" s="14">
        <f>D162</f>
        <v>0</v>
      </c>
      <c r="E160" s="6" t="e">
        <f>D160/C160*100</f>
        <v>#DIV/0!</v>
      </c>
    </row>
    <row r="161" spans="1:5" ht="15.6" hidden="1" outlineLevel="1">
      <c r="A161" s="23"/>
      <c r="B161" s="8" t="s">
        <v>24</v>
      </c>
      <c r="C161" s="16"/>
      <c r="D161" s="14"/>
      <c r="E161" s="6" t="e">
        <f>D161/C161*100</f>
        <v>#DIV/0!</v>
      </c>
    </row>
    <row r="162" spans="1:5" ht="31.2" hidden="1" outlineLevel="1">
      <c r="A162" s="23"/>
      <c r="B162" s="8" t="s">
        <v>6</v>
      </c>
      <c r="C162" s="16">
        <f>C164</f>
        <v>0</v>
      </c>
      <c r="D162" s="14">
        <f>D164</f>
        <v>0</v>
      </c>
      <c r="E162" s="6"/>
    </row>
    <row r="163" spans="1:5" ht="15.6" hidden="1" outlineLevel="1">
      <c r="A163" s="23"/>
      <c r="B163" s="8" t="s">
        <v>7</v>
      </c>
      <c r="C163" s="16"/>
      <c r="D163" s="14"/>
      <c r="E163" s="6" t="e">
        <f>D163/C163*100</f>
        <v>#DIV/0!</v>
      </c>
    </row>
    <row r="164" spans="1:5" ht="33" hidden="1" customHeight="1" outlineLevel="1">
      <c r="A164" s="23"/>
      <c r="B164" s="8" t="s">
        <v>8</v>
      </c>
      <c r="C164" s="16">
        <v>0</v>
      </c>
      <c r="D164" s="14"/>
      <c r="E164" s="6" t="e">
        <f>D164/C164*100</f>
        <v>#DIV/0!</v>
      </c>
    </row>
    <row r="165" spans="1:5" ht="15.6" collapsed="1">
      <c r="A165" s="23" t="s">
        <v>14</v>
      </c>
      <c r="B165" s="8" t="s">
        <v>5</v>
      </c>
      <c r="C165" s="16">
        <f>C166+C167</f>
        <v>599322.9</v>
      </c>
      <c r="D165" s="16">
        <f>D166+D167</f>
        <v>599253.19999999995</v>
      </c>
      <c r="E165" s="6">
        <f>D165/C165*100</f>
        <v>99.988370209114308</v>
      </c>
    </row>
    <row r="166" spans="1:5" ht="15.6">
      <c r="A166" s="23"/>
      <c r="B166" s="8" t="s">
        <v>24</v>
      </c>
      <c r="C166" s="16">
        <f>C171+C176+C181</f>
        <v>1560.5</v>
      </c>
      <c r="D166" s="11">
        <f>D171+D176+D181</f>
        <v>1557.5</v>
      </c>
      <c r="E166" s="6">
        <f>D166/C166*100</f>
        <v>99.807753925024031</v>
      </c>
    </row>
    <row r="167" spans="1:5" ht="31.2" hidden="1" outlineLevel="1">
      <c r="A167" s="23"/>
      <c r="B167" s="19" t="s">
        <v>6</v>
      </c>
      <c r="C167" s="16">
        <f>C169+C168</f>
        <v>597762.4</v>
      </c>
      <c r="D167" s="11">
        <f>D169+D168</f>
        <v>597695.69999999995</v>
      </c>
      <c r="E167" s="6"/>
    </row>
    <row r="168" spans="1:5" ht="15.6" collapsed="1">
      <c r="A168" s="23"/>
      <c r="B168" s="8" t="s">
        <v>7</v>
      </c>
      <c r="C168" s="16">
        <f>C173+C178+C183+C188+C193+C203</f>
        <v>24930.5</v>
      </c>
      <c r="D168" s="16">
        <f>D173+D178+D183+D188+D193+D203</f>
        <v>24913.599999999999</v>
      </c>
      <c r="E168" s="6">
        <f>D168/C168*100</f>
        <v>99.932211548103723</v>
      </c>
    </row>
    <row r="169" spans="1:5" ht="15.6">
      <c r="A169" s="23"/>
      <c r="B169" s="8" t="s">
        <v>8</v>
      </c>
      <c r="C169" s="16">
        <f>C174+C179+C184+C189+C199</f>
        <v>572831.9</v>
      </c>
      <c r="D169" s="16">
        <f>D174+D179+D184+D189+D199</f>
        <v>572782.1</v>
      </c>
      <c r="E169" s="6">
        <f>D169/C169*100</f>
        <v>99.991306350082795</v>
      </c>
    </row>
    <row r="170" spans="1:5" ht="15.6">
      <c r="A170" s="23" t="s">
        <v>59</v>
      </c>
      <c r="B170" s="8" t="s">
        <v>5</v>
      </c>
      <c r="C170" s="16">
        <f>C171+C172</f>
        <v>516350.4</v>
      </c>
      <c r="D170" s="9">
        <f>D171+D172</f>
        <v>516350.4</v>
      </c>
      <c r="E170" s="6">
        <f>D170/C170*100</f>
        <v>100</v>
      </c>
    </row>
    <row r="171" spans="1:5" ht="15.6">
      <c r="A171" s="23"/>
      <c r="B171" s="8" t="s">
        <v>24</v>
      </c>
      <c r="C171" s="16">
        <v>0</v>
      </c>
      <c r="D171" s="16">
        <v>0</v>
      </c>
      <c r="E171" s="6" t="e">
        <f>D171/C171*100</f>
        <v>#DIV/0!</v>
      </c>
    </row>
    <row r="172" spans="1:5" ht="31.2" hidden="1" outlineLevel="1">
      <c r="A172" s="23"/>
      <c r="B172" s="19" t="s">
        <v>6</v>
      </c>
      <c r="C172" s="16">
        <f>C174</f>
        <v>516350.4</v>
      </c>
      <c r="D172" s="14">
        <f>D174</f>
        <v>516350.4</v>
      </c>
      <c r="E172" s="6"/>
    </row>
    <row r="173" spans="1:5" ht="13.95" hidden="1" customHeight="1" outlineLevel="1">
      <c r="A173" s="23"/>
      <c r="B173" s="8" t="s">
        <v>7</v>
      </c>
      <c r="C173" s="16"/>
      <c r="D173" s="14"/>
      <c r="E173" s="6" t="e">
        <f>D173/C173*100</f>
        <v>#DIV/0!</v>
      </c>
    </row>
    <row r="174" spans="1:5" ht="70.2" customHeight="1" collapsed="1">
      <c r="A174" s="23"/>
      <c r="B174" s="8" t="s">
        <v>8</v>
      </c>
      <c r="C174" s="16">
        <v>516350.4</v>
      </c>
      <c r="D174" s="14">
        <v>516350.4</v>
      </c>
      <c r="E174" s="6">
        <f>D174/C174*100</f>
        <v>100</v>
      </c>
    </row>
    <row r="175" spans="1:5" ht="15.6">
      <c r="A175" s="23" t="s">
        <v>15</v>
      </c>
      <c r="B175" s="8" t="s">
        <v>5</v>
      </c>
      <c r="C175" s="16">
        <f>C176+C177</f>
        <v>56443.5</v>
      </c>
      <c r="D175" s="11">
        <f>D176+D177</f>
        <v>56435.6</v>
      </c>
      <c r="E175" s="6">
        <f>D175/C175*100</f>
        <v>99.986003702817854</v>
      </c>
    </row>
    <row r="176" spans="1:5" ht="15.6">
      <c r="A176" s="23"/>
      <c r="B176" s="8" t="s">
        <v>24</v>
      </c>
      <c r="C176" s="16">
        <v>1560.5</v>
      </c>
      <c r="D176" s="11">
        <v>1557.5</v>
      </c>
      <c r="E176" s="6">
        <f>D176/C176*100</f>
        <v>99.807753925024031</v>
      </c>
    </row>
    <row r="177" spans="1:5" ht="31.2" hidden="1" outlineLevel="1">
      <c r="A177" s="23"/>
      <c r="B177" s="19" t="s">
        <v>6</v>
      </c>
      <c r="C177" s="16">
        <f>C179</f>
        <v>54883</v>
      </c>
      <c r="D177" s="14">
        <f>D179</f>
        <v>54878.1</v>
      </c>
      <c r="E177" s="6"/>
    </row>
    <row r="178" spans="1:5" ht="15.6" hidden="1" outlineLevel="1">
      <c r="A178" s="23"/>
      <c r="B178" s="8" t="s">
        <v>7</v>
      </c>
      <c r="C178" s="16"/>
      <c r="D178" s="14"/>
      <c r="E178" s="6" t="e">
        <f>D178/C178*100</f>
        <v>#DIV/0!</v>
      </c>
    </row>
    <row r="179" spans="1:5" ht="51" customHeight="1" collapsed="1">
      <c r="A179" s="23"/>
      <c r="B179" s="8" t="s">
        <v>8</v>
      </c>
      <c r="C179" s="16">
        <v>54883</v>
      </c>
      <c r="D179" s="14">
        <v>54878.1</v>
      </c>
      <c r="E179" s="6">
        <f>D179/C179*100</f>
        <v>99.99107191662263</v>
      </c>
    </row>
    <row r="180" spans="1:5" ht="15.6">
      <c r="A180" s="23" t="s">
        <v>16</v>
      </c>
      <c r="B180" s="8" t="s">
        <v>5</v>
      </c>
      <c r="C180" s="16">
        <f>C181+C182</f>
        <v>48</v>
      </c>
      <c r="D180" s="14">
        <f>D182</f>
        <v>48</v>
      </c>
      <c r="E180" s="6">
        <f>D180/C180*100</f>
        <v>100</v>
      </c>
    </row>
    <row r="181" spans="1:5" ht="15.6" hidden="1" outlineLevel="1">
      <c r="A181" s="23"/>
      <c r="B181" s="8" t="s">
        <v>24</v>
      </c>
      <c r="C181" s="16"/>
      <c r="D181" s="14"/>
      <c r="E181" s="6" t="e">
        <f>D181/C181*100</f>
        <v>#DIV/0!</v>
      </c>
    </row>
    <row r="182" spans="1:5" ht="31.2" hidden="1" outlineLevel="1">
      <c r="A182" s="23"/>
      <c r="B182" s="19" t="s">
        <v>6</v>
      </c>
      <c r="C182" s="16">
        <f>C184</f>
        <v>48</v>
      </c>
      <c r="D182" s="14">
        <f>D184</f>
        <v>48</v>
      </c>
      <c r="E182" s="6"/>
    </row>
    <row r="183" spans="1:5" ht="15.6" hidden="1" outlineLevel="1">
      <c r="A183" s="23"/>
      <c r="B183" s="8" t="s">
        <v>7</v>
      </c>
      <c r="C183" s="16"/>
      <c r="D183" s="14"/>
      <c r="E183" s="6" t="e">
        <f>D183/C183*100</f>
        <v>#DIV/0!</v>
      </c>
    </row>
    <row r="184" spans="1:5" ht="82.8" customHeight="1" collapsed="1">
      <c r="A184" s="23"/>
      <c r="B184" s="8" t="s">
        <v>8</v>
      </c>
      <c r="C184" s="16">
        <v>48</v>
      </c>
      <c r="D184" s="14">
        <v>48</v>
      </c>
      <c r="E184" s="6">
        <f>D184/C184*100</f>
        <v>100</v>
      </c>
    </row>
    <row r="185" spans="1:5" ht="15.6">
      <c r="A185" s="27" t="s">
        <v>48</v>
      </c>
      <c r="B185" s="8" t="s">
        <v>5</v>
      </c>
      <c r="C185" s="16">
        <f>C186+C187</f>
        <v>22349.1</v>
      </c>
      <c r="D185" s="9">
        <f>D186+D187</f>
        <v>22349.1</v>
      </c>
      <c r="E185" s="6">
        <f>D185/C185*100</f>
        <v>100</v>
      </c>
    </row>
    <row r="186" spans="1:5" ht="15.6" hidden="1" outlineLevel="1">
      <c r="A186" s="28"/>
      <c r="B186" s="8" t="s">
        <v>24</v>
      </c>
      <c r="C186" s="16"/>
      <c r="D186" s="14"/>
      <c r="E186" s="6" t="e">
        <f>D186/C186*100</f>
        <v>#DIV/0!</v>
      </c>
    </row>
    <row r="187" spans="1:5" ht="31.2" hidden="1" outlineLevel="1">
      <c r="A187" s="28"/>
      <c r="B187" s="19" t="s">
        <v>6</v>
      </c>
      <c r="C187" s="16">
        <f>SUM(C188:C189)</f>
        <v>22349.1</v>
      </c>
      <c r="D187" s="9">
        <f>SUM(D188:D189)</f>
        <v>22349.1</v>
      </c>
      <c r="E187" s="6"/>
    </row>
    <row r="188" spans="1:5" ht="15.6" collapsed="1">
      <c r="A188" s="28"/>
      <c r="B188" s="8" t="s">
        <v>7</v>
      </c>
      <c r="C188" s="16">
        <v>21678.6</v>
      </c>
      <c r="D188" s="14">
        <v>21678.6</v>
      </c>
      <c r="E188" s="6">
        <f>D188/C188*100</f>
        <v>100</v>
      </c>
    </row>
    <row r="189" spans="1:5" ht="15.6">
      <c r="A189" s="29"/>
      <c r="B189" s="8" t="s">
        <v>8</v>
      </c>
      <c r="C189" s="16">
        <v>670.5</v>
      </c>
      <c r="D189" s="14">
        <v>670.5</v>
      </c>
      <c r="E189" s="6">
        <f>D189/C189*100</f>
        <v>100</v>
      </c>
    </row>
    <row r="190" spans="1:5" ht="15.6">
      <c r="A190" s="27" t="s">
        <v>60</v>
      </c>
      <c r="B190" s="8" t="s">
        <v>5</v>
      </c>
      <c r="C190" s="16">
        <f>C191+C192</f>
        <v>3105.9</v>
      </c>
      <c r="D190" s="9">
        <f>D191+D192</f>
        <v>3089</v>
      </c>
      <c r="E190" s="6">
        <f>D190/C190*100</f>
        <v>99.45587430374448</v>
      </c>
    </row>
    <row r="191" spans="1:5" ht="15.6" hidden="1" outlineLevel="1">
      <c r="A191" s="28"/>
      <c r="B191" s="8" t="s">
        <v>24</v>
      </c>
      <c r="C191" s="16"/>
      <c r="D191" s="14"/>
      <c r="E191" s="6"/>
    </row>
    <row r="192" spans="1:5" ht="31.2" hidden="1" outlineLevel="1">
      <c r="A192" s="28"/>
      <c r="B192" s="19" t="s">
        <v>6</v>
      </c>
      <c r="C192" s="16">
        <f>SUM(C193:C194)</f>
        <v>3105.9</v>
      </c>
      <c r="D192" s="9">
        <f>SUM(D193:D194)</f>
        <v>3089</v>
      </c>
      <c r="E192" s="6"/>
    </row>
    <row r="193" spans="1:5" ht="139.19999999999999" customHeight="1" collapsed="1">
      <c r="A193" s="28"/>
      <c r="B193" s="8" t="s">
        <v>7</v>
      </c>
      <c r="C193" s="16">
        <v>3105.9</v>
      </c>
      <c r="D193" s="14">
        <v>3089</v>
      </c>
      <c r="E193" s="6">
        <f>D193/C193*100</f>
        <v>99.45587430374448</v>
      </c>
    </row>
    <row r="194" spans="1:5" ht="18.75" hidden="1" customHeight="1" outlineLevel="1">
      <c r="A194" s="29"/>
      <c r="B194" s="8" t="s">
        <v>8</v>
      </c>
      <c r="C194" s="16"/>
      <c r="D194" s="14"/>
      <c r="E194" s="6"/>
    </row>
    <row r="195" spans="1:5" ht="18.75" customHeight="1" collapsed="1">
      <c r="A195" s="27" t="s">
        <v>68</v>
      </c>
      <c r="B195" s="8" t="s">
        <v>5</v>
      </c>
      <c r="C195" s="16">
        <f>C196+C197</f>
        <v>880</v>
      </c>
      <c r="D195" s="16">
        <f>D196+D197</f>
        <v>835.1</v>
      </c>
      <c r="E195" s="6">
        <f>D195/C195*100</f>
        <v>94.897727272727266</v>
      </c>
    </row>
    <row r="196" spans="1:5" ht="18.75" hidden="1" customHeight="1" outlineLevel="1">
      <c r="A196" s="28"/>
      <c r="B196" s="8" t="s">
        <v>24</v>
      </c>
      <c r="C196" s="16"/>
      <c r="D196" s="14"/>
      <c r="E196" s="6"/>
    </row>
    <row r="197" spans="1:5" ht="30" hidden="1" customHeight="1" outlineLevel="1">
      <c r="A197" s="28"/>
      <c r="B197" s="19" t="s">
        <v>6</v>
      </c>
      <c r="C197" s="16">
        <f>SUM(C198:C199)</f>
        <v>880</v>
      </c>
      <c r="D197" s="16">
        <f>SUM(D198:D199)</f>
        <v>835.1</v>
      </c>
      <c r="E197" s="6"/>
    </row>
    <row r="198" spans="1:5" ht="18.75" hidden="1" customHeight="1" outlineLevel="1">
      <c r="A198" s="28"/>
      <c r="B198" s="8" t="s">
        <v>7</v>
      </c>
      <c r="C198" s="16">
        <v>0</v>
      </c>
      <c r="D198" s="14"/>
      <c r="E198" s="6"/>
    </row>
    <row r="199" spans="1:5" ht="18.75" customHeight="1" collapsed="1">
      <c r="A199" s="29"/>
      <c r="B199" s="8" t="s">
        <v>8</v>
      </c>
      <c r="C199" s="16">
        <v>880</v>
      </c>
      <c r="D199" s="14">
        <v>835.1</v>
      </c>
      <c r="E199" s="6">
        <f>D199/C199*100</f>
        <v>94.897727272727266</v>
      </c>
    </row>
    <row r="200" spans="1:5" ht="18.75" customHeight="1">
      <c r="A200" s="27" t="s">
        <v>69</v>
      </c>
      <c r="B200" s="8" t="s">
        <v>5</v>
      </c>
      <c r="C200" s="16">
        <f>C201+C202</f>
        <v>146</v>
      </c>
      <c r="D200" s="16">
        <f>D201+D202</f>
        <v>146</v>
      </c>
      <c r="E200" s="6">
        <f>D200/C200*100</f>
        <v>100</v>
      </c>
    </row>
    <row r="201" spans="1:5" ht="18.75" hidden="1" customHeight="1" outlineLevel="1">
      <c r="A201" s="28"/>
      <c r="B201" s="8" t="s">
        <v>24</v>
      </c>
      <c r="C201" s="16"/>
      <c r="D201" s="14"/>
      <c r="E201" s="6"/>
    </row>
    <row r="202" spans="1:5" ht="29.25" hidden="1" customHeight="1" outlineLevel="1">
      <c r="A202" s="28"/>
      <c r="B202" s="19" t="s">
        <v>6</v>
      </c>
      <c r="C202" s="16">
        <f>SUM(C203:C204)</f>
        <v>146</v>
      </c>
      <c r="D202" s="16">
        <f>SUM(D203:D204)</f>
        <v>146</v>
      </c>
      <c r="E202" s="6"/>
    </row>
    <row r="203" spans="1:5" ht="168" customHeight="1" collapsed="1">
      <c r="A203" s="28"/>
      <c r="B203" s="8" t="s">
        <v>7</v>
      </c>
      <c r="C203" s="16">
        <v>146</v>
      </c>
      <c r="D203" s="14">
        <v>146</v>
      </c>
      <c r="E203" s="6">
        <f>D203/C203*100</f>
        <v>100</v>
      </c>
    </row>
    <row r="204" spans="1:5" ht="1.5" hidden="1" customHeight="1" outlineLevel="1">
      <c r="A204" s="29"/>
      <c r="B204" s="8" t="s">
        <v>8</v>
      </c>
      <c r="C204" s="15">
        <v>0</v>
      </c>
      <c r="D204" s="14"/>
      <c r="E204" s="6"/>
    </row>
    <row r="205" spans="1:5" ht="15.6" collapsed="1">
      <c r="A205" s="27" t="s">
        <v>17</v>
      </c>
      <c r="B205" s="8" t="s">
        <v>5</v>
      </c>
      <c r="C205" s="16">
        <f>C206+C207</f>
        <v>30642.5</v>
      </c>
      <c r="D205" s="16">
        <f>D206+D207</f>
        <v>30014.399999999998</v>
      </c>
      <c r="E205" s="6">
        <f>D205/C205*100</f>
        <v>97.950232520192543</v>
      </c>
    </row>
    <row r="206" spans="1:5" ht="15.6">
      <c r="A206" s="28"/>
      <c r="B206" s="8" t="s">
        <v>24</v>
      </c>
      <c r="C206" s="16">
        <f>C211+C213+C215+C220</f>
        <v>30471.200000000001</v>
      </c>
      <c r="D206" s="11">
        <f>D211+D213+D215+D220</f>
        <v>29843.599999999999</v>
      </c>
      <c r="E206" s="6">
        <f>D206/C206*100</f>
        <v>97.940350232350539</v>
      </c>
    </row>
    <row r="207" spans="1:5" ht="31.2" hidden="1" outlineLevel="1">
      <c r="A207" s="28"/>
      <c r="B207" s="19" t="s">
        <v>6</v>
      </c>
      <c r="C207" s="16">
        <f>C216+C221</f>
        <v>171.3</v>
      </c>
      <c r="D207" s="11">
        <f>D216+D221</f>
        <v>170.8</v>
      </c>
      <c r="E207" s="6"/>
    </row>
    <row r="208" spans="1:5" ht="15.6" hidden="1" outlineLevel="1">
      <c r="A208" s="28"/>
      <c r="B208" s="8" t="s">
        <v>7</v>
      </c>
      <c r="C208" s="16">
        <f>C217+C222</f>
        <v>0</v>
      </c>
      <c r="D208" s="14">
        <v>0</v>
      </c>
      <c r="E208" s="6" t="e">
        <f t="shared" ref="E208:E215" si="3">D208/C208*100</f>
        <v>#DIV/0!</v>
      </c>
    </row>
    <row r="209" spans="1:5" ht="15.6" collapsed="1">
      <c r="A209" s="29"/>
      <c r="B209" s="8" t="s">
        <v>8</v>
      </c>
      <c r="C209" s="16">
        <f>C218+C223</f>
        <v>171.3</v>
      </c>
      <c r="D209" s="16">
        <f>D218+D223</f>
        <v>170.8</v>
      </c>
      <c r="E209" s="6">
        <f t="shared" si="3"/>
        <v>99.708114419147691</v>
      </c>
    </row>
    <row r="210" spans="1:5" ht="15.6">
      <c r="A210" s="23" t="s">
        <v>49</v>
      </c>
      <c r="B210" s="8" t="s">
        <v>5</v>
      </c>
      <c r="C210" s="16">
        <f>C211</f>
        <v>20125</v>
      </c>
      <c r="D210" s="11">
        <f>D211</f>
        <v>19497.5</v>
      </c>
      <c r="E210" s="6">
        <f t="shared" si="3"/>
        <v>96.881987577639748</v>
      </c>
    </row>
    <row r="211" spans="1:5" ht="16.2" customHeight="1">
      <c r="A211" s="23"/>
      <c r="B211" s="8" t="s">
        <v>24</v>
      </c>
      <c r="C211" s="16">
        <v>20125</v>
      </c>
      <c r="D211" s="14">
        <v>19497.5</v>
      </c>
      <c r="E211" s="6">
        <f t="shared" si="3"/>
        <v>96.881987577639748</v>
      </c>
    </row>
    <row r="212" spans="1:5" ht="15.6">
      <c r="A212" s="23" t="s">
        <v>50</v>
      </c>
      <c r="B212" s="8" t="s">
        <v>5</v>
      </c>
      <c r="C212" s="16">
        <f>C213</f>
        <v>10346.200000000001</v>
      </c>
      <c r="D212" s="14">
        <f>D213</f>
        <v>10346.1</v>
      </c>
      <c r="E212" s="6">
        <f t="shared" si="3"/>
        <v>99.999033461560757</v>
      </c>
    </row>
    <row r="213" spans="1:5" ht="15.6">
      <c r="A213" s="23"/>
      <c r="B213" s="8" t="s">
        <v>24</v>
      </c>
      <c r="C213" s="16">
        <v>10346.200000000001</v>
      </c>
      <c r="D213" s="14">
        <v>10346.1</v>
      </c>
      <c r="E213" s="6">
        <f t="shared" si="3"/>
        <v>99.999033461560757</v>
      </c>
    </row>
    <row r="214" spans="1:5" ht="15.6">
      <c r="A214" s="27" t="s">
        <v>51</v>
      </c>
      <c r="B214" s="8" t="s">
        <v>5</v>
      </c>
      <c r="C214" s="16">
        <f>C215+C216</f>
        <v>171.3</v>
      </c>
      <c r="D214" s="14">
        <f>D216</f>
        <v>170.8</v>
      </c>
      <c r="E214" s="6">
        <f t="shared" si="3"/>
        <v>99.708114419147691</v>
      </c>
    </row>
    <row r="215" spans="1:5" ht="15.6" hidden="1" outlineLevel="1">
      <c r="A215" s="28"/>
      <c r="B215" s="8" t="s">
        <v>24</v>
      </c>
      <c r="C215" s="16"/>
      <c r="D215" s="14"/>
      <c r="E215" s="6" t="e">
        <f t="shared" si="3"/>
        <v>#DIV/0!</v>
      </c>
    </row>
    <row r="216" spans="1:5" ht="31.2" collapsed="1">
      <c r="A216" s="28"/>
      <c r="B216" s="8" t="s">
        <v>6</v>
      </c>
      <c r="C216" s="16">
        <f>C217+C218</f>
        <v>171.3</v>
      </c>
      <c r="D216" s="14">
        <f>D218</f>
        <v>170.8</v>
      </c>
      <c r="E216" s="6"/>
    </row>
    <row r="217" spans="1:5" ht="15.6" hidden="1" outlineLevel="1">
      <c r="A217" s="28"/>
      <c r="B217" s="8" t="s">
        <v>7</v>
      </c>
      <c r="C217" s="16"/>
      <c r="D217" s="14"/>
      <c r="E217" s="6" t="e">
        <f>D217/C217*100</f>
        <v>#DIV/0!</v>
      </c>
    </row>
    <row r="218" spans="1:5" ht="15.6" collapsed="1">
      <c r="A218" s="29"/>
      <c r="B218" s="8" t="s">
        <v>8</v>
      </c>
      <c r="C218" s="16">
        <v>171.3</v>
      </c>
      <c r="D218" s="14">
        <v>170.8</v>
      </c>
      <c r="E218" s="6">
        <f>D218/C218*100</f>
        <v>99.708114419147691</v>
      </c>
    </row>
    <row r="219" spans="1:5" ht="15.6" hidden="1" outlineLevel="1">
      <c r="A219" s="27" t="s">
        <v>52</v>
      </c>
      <c r="B219" s="8" t="s">
        <v>5</v>
      </c>
      <c r="C219" s="9">
        <f>C220+C221</f>
        <v>0</v>
      </c>
      <c r="D219" s="9">
        <f>D220+D221</f>
        <v>0</v>
      </c>
      <c r="E219" s="6" t="e">
        <f>D219/C219*100</f>
        <v>#DIV/0!</v>
      </c>
    </row>
    <row r="220" spans="1:5" ht="15.6" hidden="1" outlineLevel="2">
      <c r="A220" s="28"/>
      <c r="B220" s="8" t="s">
        <v>24</v>
      </c>
      <c r="C220" s="9"/>
      <c r="D220" s="9"/>
      <c r="E220" s="6" t="e">
        <f>D220/C220*100</f>
        <v>#DIV/0!</v>
      </c>
    </row>
    <row r="221" spans="1:5" ht="31.2" hidden="1" outlineLevel="1" collapsed="1">
      <c r="A221" s="28"/>
      <c r="B221" s="8" t="s">
        <v>6</v>
      </c>
      <c r="C221" s="9">
        <f>C222+C223</f>
        <v>0</v>
      </c>
      <c r="D221" s="9">
        <f>D222+D223</f>
        <v>0</v>
      </c>
      <c r="E221" s="6"/>
    </row>
    <row r="222" spans="1:5" ht="15.6" hidden="1" outlineLevel="1">
      <c r="A222" s="28"/>
      <c r="B222" s="8" t="s">
        <v>7</v>
      </c>
      <c r="C222" s="9"/>
      <c r="D222" s="14"/>
      <c r="E222" s="6" t="e">
        <f t="shared" ref="E222:E233" si="4">D222/C222*100</f>
        <v>#DIV/0!</v>
      </c>
    </row>
    <row r="223" spans="1:5" ht="15.6" hidden="1" outlineLevel="1">
      <c r="A223" s="29"/>
      <c r="B223" s="8" t="s">
        <v>8</v>
      </c>
      <c r="C223" s="9"/>
      <c r="D223" s="14"/>
      <c r="E223" s="6" t="e">
        <f t="shared" si="4"/>
        <v>#DIV/0!</v>
      </c>
    </row>
    <row r="224" spans="1:5" ht="15.6" collapsed="1">
      <c r="A224" s="23" t="s">
        <v>18</v>
      </c>
      <c r="B224" s="8" t="s">
        <v>5</v>
      </c>
      <c r="C224" s="16">
        <f>C225+C226</f>
        <v>132059.9</v>
      </c>
      <c r="D224" s="11">
        <f>D225+D226</f>
        <v>131809.1</v>
      </c>
      <c r="E224" s="6">
        <f t="shared" si="4"/>
        <v>99.810086180589281</v>
      </c>
    </row>
    <row r="225" spans="1:5" ht="15.6" hidden="1" outlineLevel="1">
      <c r="A225" s="23"/>
      <c r="B225" s="8" t="s">
        <v>24</v>
      </c>
      <c r="C225" s="16">
        <f>C230</f>
        <v>0</v>
      </c>
      <c r="D225" s="14"/>
      <c r="E225" s="6" t="e">
        <f t="shared" si="4"/>
        <v>#DIV/0!</v>
      </c>
    </row>
    <row r="226" spans="1:5" ht="31.2" hidden="1" outlineLevel="1">
      <c r="A226" s="23"/>
      <c r="B226" s="8" t="s">
        <v>6</v>
      </c>
      <c r="C226" s="16">
        <f>C228+C227</f>
        <v>132059.9</v>
      </c>
      <c r="D226" s="9">
        <f>D228+D227</f>
        <v>131809.1</v>
      </c>
      <c r="E226" s="6"/>
    </row>
    <row r="227" spans="1:5" ht="15.6" hidden="1" outlineLevel="1">
      <c r="A227" s="23"/>
      <c r="B227" s="13" t="s">
        <v>7</v>
      </c>
      <c r="C227" s="16"/>
      <c r="D227" s="14"/>
      <c r="E227" s="6" t="e">
        <f t="shared" si="4"/>
        <v>#DIV/0!</v>
      </c>
    </row>
    <row r="228" spans="1:5" ht="15.6" collapsed="1">
      <c r="A228" s="23"/>
      <c r="B228" s="13" t="s">
        <v>8</v>
      </c>
      <c r="C228" s="16">
        <f>C233</f>
        <v>132059.9</v>
      </c>
      <c r="D228" s="9">
        <f>D233</f>
        <v>131809.1</v>
      </c>
      <c r="E228" s="6">
        <f t="shared" si="4"/>
        <v>99.810086180589281</v>
      </c>
    </row>
    <row r="229" spans="1:5" ht="15.6">
      <c r="A229" s="23" t="s">
        <v>19</v>
      </c>
      <c r="B229" s="13" t="s">
        <v>5</v>
      </c>
      <c r="C229" s="16">
        <f>C230+C231</f>
        <v>132059.9</v>
      </c>
      <c r="D229" s="9">
        <f>D230+D231</f>
        <v>131809.1</v>
      </c>
      <c r="E229" s="6">
        <f t="shared" si="4"/>
        <v>99.810086180589281</v>
      </c>
    </row>
    <row r="230" spans="1:5" ht="15.6" hidden="1" outlineLevel="1">
      <c r="A230" s="23"/>
      <c r="B230" s="13" t="s">
        <v>24</v>
      </c>
      <c r="C230" s="16"/>
      <c r="D230" s="14"/>
      <c r="E230" s="6" t="e">
        <f t="shared" si="4"/>
        <v>#DIV/0!</v>
      </c>
    </row>
    <row r="231" spans="1:5" ht="31.2" hidden="1" outlineLevel="1">
      <c r="A231" s="23"/>
      <c r="B231" s="13" t="s">
        <v>6</v>
      </c>
      <c r="C231" s="16">
        <f>C233+C232</f>
        <v>132059.9</v>
      </c>
      <c r="D231" s="9">
        <f>D233+D232</f>
        <v>131809.1</v>
      </c>
      <c r="E231" s="6"/>
    </row>
    <row r="232" spans="1:5" ht="15.6" hidden="1" outlineLevel="1">
      <c r="A232" s="23"/>
      <c r="B232" s="13" t="s">
        <v>7</v>
      </c>
      <c r="C232" s="16"/>
      <c r="D232" s="14"/>
      <c r="E232" s="6" t="e">
        <f t="shared" si="4"/>
        <v>#DIV/0!</v>
      </c>
    </row>
    <row r="233" spans="1:5" ht="15.6" collapsed="1">
      <c r="A233" s="23"/>
      <c r="B233" s="13" t="s">
        <v>8</v>
      </c>
      <c r="C233" s="16">
        <v>132059.9</v>
      </c>
      <c r="D233" s="14">
        <v>131809.1</v>
      </c>
      <c r="E233" s="6">
        <f t="shared" si="4"/>
        <v>99.810086180589281</v>
      </c>
    </row>
    <row r="237" spans="1:5">
      <c r="A237" s="30" t="s">
        <v>33</v>
      </c>
      <c r="B237" s="30"/>
      <c r="C237" s="30"/>
    </row>
    <row r="238" spans="1:5">
      <c r="A238" s="5" t="s">
        <v>31</v>
      </c>
      <c r="B238" s="5"/>
      <c r="C238" s="5" t="s">
        <v>32</v>
      </c>
    </row>
    <row r="239" spans="1:5">
      <c r="A239" s="3"/>
      <c r="B239" s="3"/>
      <c r="C239" s="3"/>
    </row>
    <row r="240" spans="1:5">
      <c r="A240" s="3"/>
      <c r="B240" s="3"/>
      <c r="C240" s="3"/>
    </row>
    <row r="241" spans="1:3">
      <c r="A241" s="4" t="s">
        <v>35</v>
      </c>
      <c r="B241" s="5"/>
      <c r="C241" s="5" t="s">
        <v>34</v>
      </c>
    </row>
    <row r="246" spans="1:3" hidden="1" outlineLevel="1">
      <c r="A246" t="s">
        <v>21</v>
      </c>
    </row>
    <row r="247" spans="1:3" hidden="1" outlineLevel="1"/>
    <row r="248" spans="1:3" hidden="1" outlineLevel="1">
      <c r="A248" t="s">
        <v>28</v>
      </c>
    </row>
    <row r="249" spans="1:3" hidden="1" outlineLevel="1">
      <c r="A249" t="s">
        <v>26</v>
      </c>
      <c r="B249" s="2"/>
      <c r="C249" s="2" t="s">
        <v>22</v>
      </c>
    </row>
    <row r="250" spans="1:3" hidden="1" outlineLevel="1"/>
    <row r="251" spans="1:3" hidden="1" outlineLevel="1">
      <c r="A251" t="s">
        <v>27</v>
      </c>
      <c r="B251" s="2"/>
      <c r="C251" s="2" t="s">
        <v>23</v>
      </c>
    </row>
    <row r="252" spans="1:3" hidden="1" outlineLevel="1"/>
    <row r="253" spans="1:3" collapsed="1"/>
  </sheetData>
  <mergeCells count="55">
    <mergeCell ref="A237:C237"/>
    <mergeCell ref="A190:A194"/>
    <mergeCell ref="A205:A209"/>
    <mergeCell ref="A210:A211"/>
    <mergeCell ref="A212:A213"/>
    <mergeCell ref="A214:A218"/>
    <mergeCell ref="A219:A223"/>
    <mergeCell ref="A224:A228"/>
    <mergeCell ref="A195:A199"/>
    <mergeCell ref="A200:A204"/>
    <mergeCell ref="A170:A174"/>
    <mergeCell ref="A175:A179"/>
    <mergeCell ref="A180:A184"/>
    <mergeCell ref="A185:A189"/>
    <mergeCell ref="A229:A233"/>
    <mergeCell ref="A145:A149"/>
    <mergeCell ref="A150:A154"/>
    <mergeCell ref="A155:A159"/>
    <mergeCell ref="A160:A164"/>
    <mergeCell ref="A165:A169"/>
    <mergeCell ref="A120:A124"/>
    <mergeCell ref="A125:A129"/>
    <mergeCell ref="A130:A134"/>
    <mergeCell ref="A135:A139"/>
    <mergeCell ref="A140:A144"/>
    <mergeCell ref="A95:A99"/>
    <mergeCell ref="A100:A104"/>
    <mergeCell ref="A105:A109"/>
    <mergeCell ref="A110:A114"/>
    <mergeCell ref="A115:A119"/>
    <mergeCell ref="A70:A74"/>
    <mergeCell ref="A75:A79"/>
    <mergeCell ref="A80:A84"/>
    <mergeCell ref="A85:A89"/>
    <mergeCell ref="A90:A94"/>
    <mergeCell ref="A45:A49"/>
    <mergeCell ref="A50:A54"/>
    <mergeCell ref="A55:A59"/>
    <mergeCell ref="A60:A64"/>
    <mergeCell ref="A65:A69"/>
    <mergeCell ref="A20:A24"/>
    <mergeCell ref="A25:A29"/>
    <mergeCell ref="A30:A34"/>
    <mergeCell ref="A35:A39"/>
    <mergeCell ref="A40:A44"/>
    <mergeCell ref="A7:A8"/>
    <mergeCell ref="B7:B8"/>
    <mergeCell ref="C7:D7"/>
    <mergeCell ref="A10:A14"/>
    <mergeCell ref="A15:A19"/>
    <mergeCell ref="A1:D1"/>
    <mergeCell ref="A2:D2"/>
    <mergeCell ref="A3:D3"/>
    <mergeCell ref="A4:D4"/>
    <mergeCell ref="A5:D5"/>
  </mergeCells>
  <pageMargins left="0.70866141732283472" right="0.70866141732283472" top="0.19685039370078741" bottom="0.35433070866141736" header="0.23622047244094491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 фин ресурсах 2020</vt:lpstr>
      <vt:lpstr>'о фин ресурсах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szplan2</cp:lastModifiedBy>
  <cp:lastPrinted>2021-02-19T08:57:29Z</cp:lastPrinted>
  <dcterms:created xsi:type="dcterms:W3CDTF">1996-10-08T23:32:33Z</dcterms:created>
  <dcterms:modified xsi:type="dcterms:W3CDTF">2021-05-13T09:49:24Z</dcterms:modified>
</cp:coreProperties>
</file>